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95" yWindow="2355" windowWidth="17025" windowHeight="11760"/>
  </bookViews>
  <sheets>
    <sheet name="F16 measurers form" sheetId="1" r:id="rId1"/>
  </sheets>
  <definedNames>
    <definedName name="_xlnm.Print_Area" localSheetId="0">'F16 measurers form'!$A$1:$I$289</definedName>
  </definedNames>
  <calcPr calcId="145621"/>
</workbook>
</file>

<file path=xl/calcChain.xml><?xml version="1.0" encoding="utf-8"?>
<calcChain xmlns="http://schemas.openxmlformats.org/spreadsheetml/2006/main">
  <c r="D282" i="1" l="1"/>
  <c r="D281" i="1"/>
  <c r="F251" i="1"/>
  <c r="D236" i="1"/>
  <c r="D235" i="1"/>
  <c r="F204" i="1"/>
  <c r="D191" i="1"/>
  <c r="D190" i="1"/>
  <c r="D140" i="1"/>
  <c r="F103" i="1"/>
  <c r="G216" i="1"/>
  <c r="G221" i="1"/>
  <c r="D28" i="1"/>
  <c r="G220" i="1"/>
  <c r="G219" i="1"/>
  <c r="G258" i="1"/>
  <c r="G259" i="1"/>
  <c r="D29" i="1"/>
  <c r="E157" i="1"/>
  <c r="G119" i="1"/>
  <c r="G120" i="1"/>
  <c r="G121" i="1"/>
  <c r="G122" i="1"/>
  <c r="G123" i="1"/>
  <c r="G124" i="1"/>
  <c r="G125" i="1"/>
  <c r="E161" i="1"/>
  <c r="D25" i="1"/>
  <c r="G217" i="1"/>
  <c r="G218" i="1"/>
  <c r="H171" i="1"/>
  <c r="D30" i="1"/>
  <c r="D31" i="1"/>
  <c r="D32" i="1"/>
  <c r="G126" i="1"/>
  <c r="D26" i="1"/>
  <c r="D27" i="1"/>
  <c r="E160" i="1"/>
</calcChain>
</file>

<file path=xl/sharedStrings.xml><?xml version="1.0" encoding="utf-8"?>
<sst xmlns="http://schemas.openxmlformats.org/spreadsheetml/2006/main" count="350" uniqueCount="201">
  <si>
    <t>General Calculation Form</t>
  </si>
  <si>
    <t>Boat information:</t>
  </si>
  <si>
    <t xml:space="preserve">     </t>
  </si>
  <si>
    <t>(Company)</t>
  </si>
  <si>
    <t>First owners name and address:</t>
  </si>
  <si>
    <t>Calculation for five different mast and sail combinations</t>
  </si>
  <si>
    <t>Combination</t>
  </si>
  <si>
    <t>I</t>
  </si>
  <si>
    <t>II</t>
  </si>
  <si>
    <t>III</t>
  </si>
  <si>
    <t>IV</t>
  </si>
  <si>
    <t>V</t>
  </si>
  <si>
    <t>Mast Serial N°</t>
  </si>
  <si>
    <t>Boom Serial N°</t>
  </si>
  <si>
    <t>Mast Area</t>
  </si>
  <si>
    <t>[m2]</t>
  </si>
  <si>
    <t>Boom Area</t>
  </si>
  <si>
    <t>Black Band Distance</t>
  </si>
  <si>
    <t>[m]</t>
  </si>
  <si>
    <t>Distance from Base</t>
  </si>
  <si>
    <t>[kg]</t>
  </si>
  <si>
    <t>Correcting Weight</t>
  </si>
  <si>
    <t>Date</t>
  </si>
  <si>
    <t>Measurer's Initial</t>
  </si>
  <si>
    <t>Calculation for:</t>
  </si>
  <si>
    <t>A, P</t>
  </si>
  <si>
    <t>Page 3</t>
  </si>
  <si>
    <t>Page 4</t>
  </si>
  <si>
    <t xml:space="preserve">Note: </t>
  </si>
  <si>
    <t>Measurer’s Stamp</t>
  </si>
  <si>
    <t>Issuing Authority (Stamp</t>
  </si>
  <si>
    <t>If  L2 &lt; 0, then Black Band must be placed at base.</t>
  </si>
  <si>
    <t>MA [m2]</t>
  </si>
  <si>
    <t>BA [m2]</t>
  </si>
  <si>
    <t>SA [m2]</t>
  </si>
  <si>
    <t>RA [m2]</t>
  </si>
  <si>
    <t>BD [m]</t>
  </si>
  <si>
    <t>L2 [m]</t>
  </si>
  <si>
    <t>Hull Measurement Form</t>
  </si>
  <si>
    <t>Measurement</t>
  </si>
  <si>
    <t>Measured  [m]</t>
  </si>
  <si>
    <t>Identification</t>
  </si>
  <si>
    <t>Hull N°</t>
  </si>
  <si>
    <t>Color</t>
  </si>
  <si>
    <t>Builder</t>
  </si>
  <si>
    <t>Material</t>
  </si>
  <si>
    <t>Buoyancy</t>
  </si>
  <si>
    <t>to be certified by boats builder</t>
  </si>
  <si>
    <t>Date of Certificate: ________________</t>
  </si>
  <si>
    <t>Measurers Declaration:</t>
  </si>
  <si>
    <t>I declare that I have measured this boat and that it complies with all the class rules.</t>
  </si>
  <si>
    <r>
      <t>Comment</t>
    </r>
    <r>
      <rPr>
        <sz val="12"/>
        <rFont val="Times New Roman"/>
        <family val="1"/>
      </rPr>
      <t>:</t>
    </r>
  </si>
  <si>
    <t>Current Sail Number</t>
  </si>
  <si>
    <t>1st</t>
  </si>
  <si>
    <t>3rd</t>
  </si>
  <si>
    <t>2nd</t>
  </si>
  <si>
    <t>4st</t>
  </si>
  <si>
    <t>Sail</t>
  </si>
  <si>
    <t>Luff = A</t>
  </si>
  <si>
    <t>D</t>
  </si>
  <si>
    <t>C</t>
  </si>
  <si>
    <t>F</t>
  </si>
  <si>
    <t>G</t>
  </si>
  <si>
    <t>H</t>
  </si>
  <si>
    <t>J</t>
  </si>
  <si>
    <t>K</t>
  </si>
  <si>
    <t>L</t>
  </si>
  <si>
    <t>M</t>
  </si>
  <si>
    <t>Base = P</t>
  </si>
  <si>
    <t>B</t>
  </si>
  <si>
    <t>E</t>
  </si>
  <si>
    <t>Main Triangle</t>
  </si>
  <si>
    <t>1/2 (A x P)</t>
  </si>
  <si>
    <t>Luff Round</t>
  </si>
  <si>
    <t>2/3 (A x D)</t>
  </si>
  <si>
    <t>Foot Round</t>
  </si>
  <si>
    <t>2/3 (B x E)</t>
  </si>
  <si>
    <t>Roach Area 1</t>
  </si>
  <si>
    <t>1/2 (C x F)</t>
  </si>
  <si>
    <t>Roach Area 2</t>
  </si>
  <si>
    <t>1/2 (H x G)</t>
  </si>
  <si>
    <t>Roach Area 3</t>
  </si>
  <si>
    <t>2/3 (J x K)</t>
  </si>
  <si>
    <t>Roach Area 4</t>
  </si>
  <si>
    <t>2/3 (L x M)</t>
  </si>
  <si>
    <t>Sail Area = SA</t>
  </si>
  <si>
    <t>Measure</t>
  </si>
  <si>
    <t>Calc</t>
  </si>
  <si>
    <r>
      <t>Measurers Declaration</t>
    </r>
    <r>
      <rPr>
        <sz val="12"/>
        <rFont val="Times New Roman"/>
        <family val="1"/>
      </rPr>
      <t>:</t>
    </r>
  </si>
  <si>
    <t>Mast &amp; Boom Measurement Form</t>
  </si>
  <si>
    <t>Mast Measurement</t>
  </si>
  <si>
    <t>Mast Identification</t>
  </si>
  <si>
    <t>Serial N°</t>
  </si>
  <si>
    <t>Boom Measurement</t>
  </si>
  <si>
    <t>Length</t>
  </si>
  <si>
    <t>Major Axis Vertical</t>
  </si>
  <si>
    <t>Major Axis Horizontal</t>
  </si>
  <si>
    <t>Mean Grith</t>
  </si>
  <si>
    <t>Boom Identification</t>
  </si>
  <si>
    <t>L [m]</t>
  </si>
  <si>
    <t>T [m]</t>
  </si>
  <si>
    <t>U [m]</t>
  </si>
  <si>
    <t>U1 [m]</t>
  </si>
  <si>
    <t>Lb [m]</t>
  </si>
  <si>
    <t>Hb [m]</t>
  </si>
  <si>
    <t>Wb [m]</t>
  </si>
  <si>
    <t>MG [m]</t>
  </si>
  <si>
    <t>Defintion:</t>
  </si>
  <si>
    <t>Mast Area MA</t>
  </si>
  <si>
    <t>Boom Area BA</t>
  </si>
  <si>
    <t>Calculation of BA:</t>
  </si>
  <si>
    <t xml:space="preserve">Measurer’s Declaration: </t>
  </si>
  <si>
    <t>I declare that I have measured this Mast and Boom and that it complies with all the class rules.</t>
  </si>
  <si>
    <t>Calculation of MA:</t>
  </si>
  <si>
    <t xml:space="preserve">It is the half of the surface area of the </t>
  </si>
  <si>
    <t>mast excluding top and bottom surface.</t>
  </si>
  <si>
    <t xml:space="preserve">It is only required if the profile </t>
  </si>
  <si>
    <t>height is more then 1.5 of the width</t>
  </si>
  <si>
    <t>MA = U x (L-T)/2 + T x (U + U1)/4</t>
  </si>
  <si>
    <t xml:space="preserve">BA = 1/2 x MG x Lb </t>
  </si>
  <si>
    <t>F16 CATAMARAN MEASUREMENT CERTIFICATE</t>
  </si>
  <si>
    <t>Sail No</t>
  </si>
  <si>
    <t>Main Sail area</t>
  </si>
  <si>
    <t>JA  [m2]</t>
  </si>
  <si>
    <t>Jib Area (3,7 m2 )</t>
  </si>
  <si>
    <t>Total Main Sail Area (15m2)</t>
  </si>
  <si>
    <t>Spinaker area ( 17,5m2)</t>
  </si>
  <si>
    <t>SP  [m2]</t>
  </si>
  <si>
    <t>Total boat Weight</t>
  </si>
  <si>
    <t xml:space="preserve">Date of Measurement: </t>
  </si>
  <si>
    <t>Appointed by:</t>
  </si>
  <si>
    <t>Overall Length max. 5.000 m</t>
  </si>
  <si>
    <t>Overall Beam max. 2.500 m</t>
  </si>
  <si>
    <t>I.S.A.F  Plaquet</t>
  </si>
  <si>
    <t>Complete 2 man boat's weight plus min.107 kg</t>
  </si>
  <si>
    <t>Complete 1 man boat's weight plus min.104 kg</t>
  </si>
  <si>
    <t>Each hull shall carry at least 50 kg of flotation</t>
  </si>
  <si>
    <t xml:space="preserve">Measurer’s Name: </t>
  </si>
  <si>
    <t>Mainsail Measurement Form</t>
  </si>
  <si>
    <t>Tw [kg]</t>
  </si>
  <si>
    <t>Mc [m]</t>
  </si>
  <si>
    <t>Ghh [m]</t>
  </si>
  <si>
    <t>Mch [m]</t>
  </si>
  <si>
    <t>Jib Measurment form</t>
  </si>
  <si>
    <t>Spinaker Measurement form</t>
  </si>
  <si>
    <t>Jib</t>
  </si>
  <si>
    <t xml:space="preserve">       Measured</t>
  </si>
  <si>
    <t>h7</t>
  </si>
  <si>
    <t>h11</t>
  </si>
  <si>
    <t>h10</t>
  </si>
  <si>
    <t>h</t>
  </si>
  <si>
    <t>2/3 (A x h7)</t>
  </si>
  <si>
    <t>2/3 (B x h10)</t>
  </si>
  <si>
    <t>Jib Area = JA</t>
  </si>
  <si>
    <t>2/3 (C x h11)</t>
  </si>
  <si>
    <t>Spinaker</t>
  </si>
  <si>
    <t>SL1</t>
  </si>
  <si>
    <t>SL2</t>
  </si>
  <si>
    <t>SMG</t>
  </si>
  <si>
    <t>SF</t>
  </si>
  <si>
    <t>Spinaker Area = SP</t>
  </si>
  <si>
    <t>% SMG /SF</t>
  </si>
  <si>
    <t>Spinaker pole length</t>
  </si>
  <si>
    <t>Pole length</t>
  </si>
  <si>
    <t xml:space="preserve">        Measured</t>
  </si>
  <si>
    <t>PL</t>
  </si>
  <si>
    <t>L, Mc</t>
  </si>
  <si>
    <t>I declare that I have measured this sail and that it complies with all the class rules.</t>
  </si>
  <si>
    <t>HH</t>
  </si>
  <si>
    <t>Min. Hoist hook</t>
  </si>
  <si>
    <t>Sailmakers Name:</t>
  </si>
  <si>
    <t>First Name:</t>
  </si>
  <si>
    <t xml:space="preserve">Address: </t>
  </si>
  <si>
    <t xml:space="preserve">City / Zip Code: </t>
  </si>
  <si>
    <t xml:space="preserve">Last name: </t>
  </si>
  <si>
    <t>State:</t>
  </si>
  <si>
    <t xml:space="preserve">Yacht Club: </t>
  </si>
  <si>
    <t>Yacht Name:</t>
  </si>
  <si>
    <t>Date Manufactured:</t>
  </si>
  <si>
    <t>Manufacturer’s Name:</t>
  </si>
  <si>
    <t>Top Area</t>
  </si>
  <si>
    <t>1/2 (s4 x h4 )</t>
  </si>
  <si>
    <t>h4</t>
  </si>
  <si>
    <t>1/2 ((A+h4) x h)</t>
  </si>
  <si>
    <t>s4</t>
  </si>
  <si>
    <t xml:space="preserve">The boat weight meets class rules </t>
  </si>
  <si>
    <t>Yes  /   No</t>
  </si>
  <si>
    <t xml:space="preserve">                             This form is the certificate required as per the International Sailing Federation Rule 78</t>
  </si>
  <si>
    <t>according rule B 2.1of class rules.</t>
  </si>
  <si>
    <t xml:space="preserve">Designer: </t>
  </si>
  <si>
    <t>Measurer’s Signature:</t>
  </si>
  <si>
    <t xml:space="preserve"> I declare that I have measured this sail and that it complies with all the class rules.</t>
  </si>
  <si>
    <t>Sail material:</t>
  </si>
  <si>
    <t>Manufacturing date :</t>
  </si>
  <si>
    <t>Sailmaker serial No:</t>
  </si>
  <si>
    <t>Issuing Authority (Stamp)</t>
  </si>
  <si>
    <t>ID Number:</t>
  </si>
  <si>
    <t>BD = A + 2 x ((15 - RA) / P)</t>
  </si>
  <si>
    <t>L2 = L - Mc - BD</t>
  </si>
  <si>
    <t>IF16A</t>
  </si>
  <si>
    <t>2015-XXX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</si>
</sst>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208" formatCode="0.0000"/>
    <numFmt numFmtId="209" formatCode="0.000"/>
    <numFmt numFmtId="210" formatCode="0.0%"/>
  </numFmts>
  <fonts count="2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sz val="14"/>
      <color indexed="47"/>
      <name val="Times New Roman"/>
      <family val="1"/>
    </font>
    <font>
      <sz val="10"/>
      <name val="Arial"/>
      <family val="2"/>
    </font>
    <font>
      <sz val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9">
    <xf numFmtId="0" fontId="0" fillId="0" borderId="0" xfId="0"/>
    <xf numFmtId="0" fontId="3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7" fillId="0" borderId="2" xfId="0" applyFont="1" applyBorder="1" applyAlignment="1" applyProtection="1">
      <alignment vertical="top"/>
      <protection locked="0"/>
    </xf>
    <xf numFmtId="0" fontId="7" fillId="0" borderId="3" xfId="0" applyFont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209" fontId="3" fillId="0" borderId="5" xfId="0" applyNumberFormat="1" applyFont="1" applyBorder="1" applyAlignment="1" applyProtection="1">
      <alignment horizontal="center" vertical="top"/>
      <protection locked="0"/>
    </xf>
    <xf numFmtId="209" fontId="3" fillId="0" borderId="2" xfId="0" applyNumberFormat="1" applyFont="1" applyBorder="1" applyAlignment="1" applyProtection="1">
      <alignment horizontal="center" vertical="top"/>
      <protection locked="0"/>
    </xf>
    <xf numFmtId="209" fontId="3" fillId="0" borderId="6" xfId="0" applyNumberFormat="1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9" fillId="2" borderId="7" xfId="0" applyFont="1" applyFill="1" applyBorder="1" applyAlignment="1" applyProtection="1">
      <alignment vertical="top"/>
      <protection locked="0"/>
    </xf>
    <xf numFmtId="0" fontId="9" fillId="2" borderId="8" xfId="0" applyFont="1" applyFill="1" applyBorder="1" applyAlignment="1" applyProtection="1">
      <alignment vertical="top"/>
      <protection locked="0"/>
    </xf>
    <xf numFmtId="0" fontId="9" fillId="2" borderId="9" xfId="0" applyFont="1" applyFill="1" applyBorder="1" applyAlignment="1" applyProtection="1">
      <alignment vertical="top"/>
      <protection locked="0"/>
    </xf>
    <xf numFmtId="0" fontId="10" fillId="0" borderId="10" xfId="0" applyFont="1" applyBorder="1" applyAlignment="1" applyProtection="1">
      <alignment vertical="top"/>
      <protection locked="0"/>
    </xf>
    <xf numFmtId="0" fontId="7" fillId="0" borderId="11" xfId="0" applyFont="1" applyBorder="1" applyAlignment="1" applyProtection="1">
      <alignment vertical="top"/>
      <protection locked="0"/>
    </xf>
    <xf numFmtId="0" fontId="7" fillId="0" borderId="12" xfId="0" applyFont="1" applyBorder="1" applyAlignment="1" applyProtection="1">
      <alignment vertical="top"/>
      <protection locked="0"/>
    </xf>
    <xf numFmtId="0" fontId="10" fillId="0" borderId="13" xfId="0" applyFont="1" applyBorder="1" applyAlignment="1" applyProtection="1">
      <alignment vertical="top"/>
      <protection locked="0"/>
    </xf>
    <xf numFmtId="0" fontId="7" fillId="0" borderId="14" xfId="0" applyFont="1" applyBorder="1" applyAlignment="1" applyProtection="1">
      <alignment vertical="top"/>
      <protection locked="0"/>
    </xf>
    <xf numFmtId="0" fontId="7" fillId="0" borderId="15" xfId="0" applyFont="1" applyBorder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3" fillId="3" borderId="16" xfId="0" applyFont="1" applyFill="1" applyBorder="1" applyAlignment="1" applyProtection="1">
      <alignment vertical="top"/>
      <protection locked="0"/>
    </xf>
    <xf numFmtId="0" fontId="14" fillId="3" borderId="17" xfId="0" applyFont="1" applyFill="1" applyBorder="1" applyAlignment="1" applyProtection="1">
      <alignment horizontal="center" vertical="top"/>
      <protection locked="0"/>
    </xf>
    <xf numFmtId="0" fontId="3" fillId="3" borderId="17" xfId="0" applyFont="1" applyFill="1" applyBorder="1" applyAlignment="1" applyProtection="1">
      <alignment vertical="top"/>
      <protection locked="0"/>
    </xf>
    <xf numFmtId="0" fontId="3" fillId="3" borderId="18" xfId="0" applyFont="1" applyFill="1" applyBorder="1" applyAlignment="1" applyProtection="1">
      <alignment vertical="top"/>
      <protection locked="0"/>
    </xf>
    <xf numFmtId="0" fontId="3" fillId="0" borderId="13" xfId="0" applyFont="1" applyBorder="1" applyAlignment="1" applyProtection="1">
      <alignment vertical="top"/>
      <protection locked="0"/>
    </xf>
    <xf numFmtId="0" fontId="3" fillId="0" borderId="19" xfId="0" applyFont="1" applyBorder="1" applyAlignment="1" applyProtection="1">
      <alignment vertical="top"/>
      <protection locked="0"/>
    </xf>
    <xf numFmtId="0" fontId="3" fillId="0" borderId="14" xfId="0" applyFont="1" applyBorder="1" applyAlignment="1" applyProtection="1">
      <alignment vertical="top"/>
      <protection locked="0"/>
    </xf>
    <xf numFmtId="0" fontId="7" fillId="0" borderId="13" xfId="0" applyFont="1" applyBorder="1" applyAlignment="1" applyProtection="1">
      <alignment vertical="top"/>
      <protection locked="0"/>
    </xf>
    <xf numFmtId="0" fontId="10" fillId="0" borderId="19" xfId="0" applyFont="1" applyBorder="1" applyAlignment="1" applyProtection="1">
      <alignment horizontal="center" vertical="top"/>
      <protection locked="0"/>
    </xf>
    <xf numFmtId="0" fontId="7" fillId="0" borderId="20" xfId="0" applyFont="1" applyBorder="1" applyAlignment="1" applyProtection="1">
      <alignment vertical="top"/>
      <protection locked="0"/>
    </xf>
    <xf numFmtId="0" fontId="3" fillId="0" borderId="21" xfId="0" applyFont="1" applyBorder="1" applyAlignment="1" applyProtection="1">
      <alignment vertical="top"/>
      <protection locked="0"/>
    </xf>
    <xf numFmtId="0" fontId="3" fillId="3" borderId="7" xfId="0" applyFont="1" applyFill="1" applyBorder="1" applyAlignment="1" applyProtection="1">
      <alignment vertical="top"/>
      <protection locked="0"/>
    </xf>
    <xf numFmtId="0" fontId="14" fillId="3" borderId="22" xfId="0" applyFont="1" applyFill="1" applyBorder="1" applyAlignment="1" applyProtection="1">
      <alignment horizontal="center" vertical="top"/>
      <protection locked="0"/>
    </xf>
    <xf numFmtId="0" fontId="3" fillId="3" borderId="22" xfId="0" applyFont="1" applyFill="1" applyBorder="1" applyAlignment="1" applyProtection="1">
      <alignment vertical="top"/>
      <protection locked="0"/>
    </xf>
    <xf numFmtId="0" fontId="3" fillId="3" borderId="8" xfId="0" applyFont="1" applyFill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3" fillId="0" borderId="23" xfId="0" applyFont="1" applyBorder="1" applyAlignment="1" applyProtection="1">
      <alignment vertical="top"/>
      <protection locked="0"/>
    </xf>
    <xf numFmtId="0" fontId="7" fillId="0" borderId="24" xfId="0" applyFont="1" applyBorder="1" applyAlignment="1" applyProtection="1">
      <alignment vertical="top"/>
      <protection locked="0"/>
    </xf>
    <xf numFmtId="0" fontId="3" fillId="0" borderId="25" xfId="0" applyFont="1" applyBorder="1" applyAlignment="1" applyProtection="1">
      <alignment vertical="top"/>
      <protection locked="0"/>
    </xf>
    <xf numFmtId="0" fontId="3" fillId="3" borderId="26" xfId="0" applyFont="1" applyFill="1" applyBorder="1" applyAlignment="1" applyProtection="1">
      <alignment vertical="top"/>
      <protection locked="0"/>
    </xf>
    <xf numFmtId="0" fontId="14" fillId="3" borderId="27" xfId="0" applyFont="1" applyFill="1" applyBorder="1" applyAlignment="1" applyProtection="1">
      <alignment horizontal="center" vertical="top"/>
      <protection locked="0"/>
    </xf>
    <xf numFmtId="0" fontId="3" fillId="3" borderId="27" xfId="0" applyFont="1" applyFill="1" applyBorder="1" applyAlignment="1" applyProtection="1">
      <alignment vertical="top"/>
      <protection locked="0"/>
    </xf>
    <xf numFmtId="0" fontId="3" fillId="3" borderId="28" xfId="0" applyFont="1" applyFill="1" applyBorder="1" applyAlignment="1" applyProtection="1">
      <alignment vertical="top"/>
      <protection locked="0"/>
    </xf>
    <xf numFmtId="0" fontId="0" fillId="0" borderId="0" xfId="0" applyFill="1" applyProtection="1">
      <protection locked="0"/>
    </xf>
    <xf numFmtId="0" fontId="7" fillId="3" borderId="29" xfId="0" applyFont="1" applyFill="1" applyBorder="1" applyAlignment="1" applyProtection="1">
      <alignment vertical="top"/>
      <protection locked="0"/>
    </xf>
    <xf numFmtId="0" fontId="7" fillId="3" borderId="30" xfId="0" applyFont="1" applyFill="1" applyBorder="1" applyAlignment="1" applyProtection="1">
      <alignment horizontal="center" vertical="top"/>
      <protection locked="0"/>
    </xf>
    <xf numFmtId="0" fontId="3" fillId="3" borderId="30" xfId="0" applyFont="1" applyFill="1" applyBorder="1" applyAlignment="1" applyProtection="1">
      <alignment vertical="top"/>
      <protection locked="0"/>
    </xf>
    <xf numFmtId="0" fontId="3" fillId="3" borderId="31" xfId="0" applyFont="1" applyFill="1" applyBorder="1" applyAlignment="1" applyProtection="1">
      <alignment vertical="top"/>
      <protection locked="0"/>
    </xf>
    <xf numFmtId="0" fontId="7" fillId="0" borderId="32" xfId="0" applyFont="1" applyBorder="1" applyAlignment="1" applyProtection="1">
      <alignment vertical="top"/>
      <protection locked="0"/>
    </xf>
    <xf numFmtId="0" fontId="17" fillId="0" borderId="32" xfId="0" applyFont="1" applyBorder="1" applyAlignment="1" applyProtection="1">
      <alignment vertical="top"/>
      <protection locked="0"/>
    </xf>
    <xf numFmtId="0" fontId="7" fillId="0" borderId="29" xfId="0" applyFont="1" applyBorder="1" applyAlignment="1" applyProtection="1">
      <alignment vertical="top"/>
      <protection locked="0"/>
    </xf>
    <xf numFmtId="0" fontId="7" fillId="3" borderId="26" xfId="0" applyFont="1" applyFill="1" applyBorder="1" applyAlignment="1" applyProtection="1">
      <alignment vertical="top"/>
      <protection locked="0"/>
    </xf>
    <xf numFmtId="0" fontId="10" fillId="3" borderId="27" xfId="0" applyFont="1" applyFill="1" applyBorder="1" applyAlignment="1" applyProtection="1">
      <alignment vertical="top"/>
      <protection locked="0"/>
    </xf>
    <xf numFmtId="0" fontId="16" fillId="3" borderId="28" xfId="0" applyFont="1" applyFill="1" applyBorder="1" applyProtection="1"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16" fillId="0" borderId="33" xfId="0" applyFont="1" applyBorder="1" applyProtection="1">
      <protection locked="0"/>
    </xf>
    <xf numFmtId="0" fontId="3" fillId="0" borderId="6" xfId="0" applyFont="1" applyBorder="1" applyAlignment="1" applyProtection="1">
      <alignment horizontal="center" vertical="top"/>
      <protection locked="0"/>
    </xf>
    <xf numFmtId="0" fontId="16" fillId="0" borderId="34" xfId="0" applyFont="1" applyBorder="1" applyProtection="1">
      <protection locked="0"/>
    </xf>
    <xf numFmtId="0" fontId="10" fillId="0" borderId="26" xfId="0" applyFont="1" applyBorder="1" applyAlignment="1" applyProtection="1">
      <alignment horizontal="center" vertical="top"/>
      <protection locked="0"/>
    </xf>
    <xf numFmtId="0" fontId="3" fillId="0" borderId="28" xfId="0" applyFont="1" applyBorder="1" applyAlignment="1" applyProtection="1">
      <alignment vertical="top"/>
      <protection locked="0"/>
    </xf>
    <xf numFmtId="0" fontId="10" fillId="0" borderId="27" xfId="0" applyFont="1" applyBorder="1" applyAlignment="1" applyProtection="1">
      <alignment horizontal="left" vertical="top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6" xfId="0" applyFont="1" applyBorder="1" applyAlignment="1" applyProtection="1">
      <alignment horizontal="center" vertical="top"/>
      <protection locked="0"/>
    </xf>
    <xf numFmtId="0" fontId="5" fillId="0" borderId="37" xfId="0" applyFont="1" applyBorder="1" applyAlignment="1" applyProtection="1">
      <alignment horizontal="center" vertical="top"/>
      <protection locked="0"/>
    </xf>
    <xf numFmtId="0" fontId="15" fillId="3" borderId="7" xfId="0" applyFont="1" applyFill="1" applyBorder="1" applyAlignment="1" applyProtection="1">
      <alignment vertical="top"/>
      <protection locked="0"/>
    </xf>
    <xf numFmtId="0" fontId="21" fillId="3" borderId="22" xfId="0" applyFont="1" applyFill="1" applyBorder="1" applyAlignment="1" applyProtection="1">
      <alignment vertical="top"/>
      <protection locked="0"/>
    </xf>
    <xf numFmtId="0" fontId="7" fillId="3" borderId="22" xfId="0" applyFont="1" applyFill="1" applyBorder="1" applyAlignment="1" applyProtection="1">
      <alignment vertical="top"/>
      <protection locked="0"/>
    </xf>
    <xf numFmtId="0" fontId="7" fillId="0" borderId="38" xfId="0" applyFont="1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7" fillId="0" borderId="39" xfId="0" applyFont="1" applyBorder="1" applyAlignment="1" applyProtection="1">
      <alignment vertical="top"/>
      <protection locked="0"/>
    </xf>
    <xf numFmtId="0" fontId="0" fillId="0" borderId="40" xfId="0" applyBorder="1" applyAlignment="1" applyProtection="1">
      <alignment vertical="top"/>
      <protection locked="0"/>
    </xf>
    <xf numFmtId="0" fontId="7" fillId="3" borderId="7" xfId="0" applyFont="1" applyFill="1" applyBorder="1" applyAlignment="1" applyProtection="1">
      <alignment vertical="top"/>
      <protection locked="0"/>
    </xf>
    <xf numFmtId="0" fontId="8" fillId="0" borderId="0" xfId="0" applyFont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208" fontId="3" fillId="0" borderId="0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16" fillId="0" borderId="33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horizontal="center" vertical="top"/>
      <protection locked="0"/>
    </xf>
    <xf numFmtId="0" fontId="16" fillId="0" borderId="34" xfId="0" applyFont="1" applyFill="1" applyBorder="1" applyProtection="1">
      <protection locked="0"/>
    </xf>
    <xf numFmtId="0" fontId="10" fillId="0" borderId="26" xfId="0" applyFont="1" applyFill="1" applyBorder="1" applyAlignment="1" applyProtection="1">
      <alignment horizontal="center" vertical="top"/>
      <protection locked="0"/>
    </xf>
    <xf numFmtId="0" fontId="10" fillId="0" borderId="27" xfId="0" applyFont="1" applyFill="1" applyBorder="1" applyAlignment="1" applyProtection="1">
      <alignment horizontal="left" vertical="top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 vertical="top" wrapText="1"/>
      <protection locked="0"/>
    </xf>
    <xf numFmtId="0" fontId="0" fillId="0" borderId="42" xfId="0" applyFill="1" applyBorder="1" applyAlignment="1" applyProtection="1">
      <alignment horizontal="center" vertical="top"/>
      <protection locked="0"/>
    </xf>
    <xf numFmtId="209" fontId="3" fillId="0" borderId="43" xfId="0" applyNumberFormat="1" applyFont="1" applyFill="1" applyBorder="1" applyAlignment="1" applyProtection="1">
      <alignment horizontal="center" vertical="top"/>
      <protection locked="0"/>
    </xf>
    <xf numFmtId="0" fontId="3" fillId="0" borderId="33" xfId="0" applyFont="1" applyFill="1" applyBorder="1" applyAlignment="1" applyProtection="1">
      <alignment horizontal="center" vertical="top"/>
      <protection locked="0"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0" fillId="0" borderId="38" xfId="0" applyFill="1" applyBorder="1" applyAlignment="1" applyProtection="1">
      <alignment horizontal="center" vertical="top"/>
      <protection locked="0"/>
    </xf>
    <xf numFmtId="209" fontId="3" fillId="0" borderId="15" xfId="0" applyNumberFormat="1" applyFont="1" applyFill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0" fillId="0" borderId="46" xfId="0" applyFill="1" applyBorder="1" applyAlignment="1" applyProtection="1">
      <alignment horizontal="center" vertical="top"/>
      <protection locked="0"/>
    </xf>
    <xf numFmtId="209" fontId="3" fillId="0" borderId="47" xfId="0" applyNumberFormat="1" applyFont="1" applyFill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36" xfId="0" applyFont="1" applyFill="1" applyBorder="1" applyAlignment="1" applyProtection="1">
      <alignment horizontal="center" vertical="top"/>
      <protection locked="0"/>
    </xf>
    <xf numFmtId="0" fontId="5" fillId="0" borderId="31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9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justify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Alignment="1" applyProtection="1">
      <alignment vertical="top"/>
      <protection locked="0"/>
    </xf>
    <xf numFmtId="0" fontId="10" fillId="0" borderId="0" xfId="0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 vertical="top"/>
      <protection locked="0"/>
    </xf>
    <xf numFmtId="0" fontId="3" fillId="0" borderId="11" xfId="0" applyFont="1" applyFill="1" applyBorder="1" applyAlignment="1" applyProtection="1">
      <alignment horizontal="center" vertical="top"/>
      <protection locked="0"/>
    </xf>
    <xf numFmtId="0" fontId="0" fillId="4" borderId="0" xfId="0" applyFill="1" applyProtection="1">
      <protection locked="0"/>
    </xf>
    <xf numFmtId="0" fontId="0" fillId="0" borderId="22" xfId="0" applyFill="1" applyBorder="1" applyProtection="1">
      <protection locked="0"/>
    </xf>
    <xf numFmtId="0" fontId="10" fillId="0" borderId="7" xfId="0" applyFont="1" applyFill="1" applyBorder="1" applyProtection="1">
      <protection locked="0"/>
    </xf>
    <xf numFmtId="0" fontId="10" fillId="0" borderId="22" xfId="0" applyFont="1" applyFill="1" applyBorder="1" applyAlignment="1" applyProtection="1">
      <alignment horizontal="left"/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3" fillId="0" borderId="50" xfId="0" applyFont="1" applyFill="1" applyBorder="1" applyAlignment="1" applyProtection="1">
      <alignment horizontal="center" vertical="top"/>
      <protection locked="0"/>
    </xf>
    <xf numFmtId="0" fontId="3" fillId="0" borderId="51" xfId="0" applyFont="1" applyFill="1" applyBorder="1" applyAlignment="1" applyProtection="1">
      <alignment horizontal="center" vertical="top"/>
      <protection locked="0"/>
    </xf>
    <xf numFmtId="0" fontId="14" fillId="3" borderId="27" xfId="0" applyFont="1" applyFill="1" applyBorder="1" applyAlignment="1" applyProtection="1">
      <alignment horizontal="left" vertical="top"/>
      <protection locked="0"/>
    </xf>
    <xf numFmtId="0" fontId="0" fillId="3" borderId="7" xfId="0" applyFill="1" applyBorder="1" applyProtection="1">
      <protection locked="0"/>
    </xf>
    <xf numFmtId="0" fontId="14" fillId="3" borderId="22" xfId="0" applyFont="1" applyFill="1" applyBorder="1" applyAlignment="1" applyProtection="1">
      <alignment horizontal="left" vertical="top"/>
      <protection locked="0"/>
    </xf>
    <xf numFmtId="0" fontId="0" fillId="3" borderId="22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4" fillId="3" borderId="22" xfId="0" applyFont="1" applyFill="1" applyBorder="1" applyAlignment="1" applyProtection="1">
      <alignment vertical="top"/>
      <protection locked="0"/>
    </xf>
    <xf numFmtId="208" fontId="7" fillId="0" borderId="0" xfId="0" applyNumberFormat="1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209" fontId="3" fillId="0" borderId="22" xfId="0" applyNumberFormat="1" applyFont="1" applyFill="1" applyBorder="1" applyAlignment="1" applyProtection="1">
      <alignment vertical="top"/>
      <protection locked="0"/>
    </xf>
    <xf numFmtId="208" fontId="7" fillId="0" borderId="0" xfId="0" applyNumberFormat="1" applyFont="1" applyBorder="1" applyAlignment="1" applyProtection="1">
      <alignment vertical="top"/>
      <protection hidden="1"/>
    </xf>
    <xf numFmtId="208" fontId="7" fillId="5" borderId="2" xfId="0" applyNumberFormat="1" applyFont="1" applyFill="1" applyBorder="1" applyAlignment="1" applyProtection="1">
      <alignment vertical="top"/>
      <protection hidden="1"/>
    </xf>
    <xf numFmtId="0" fontId="7" fillId="5" borderId="2" xfId="0" applyFont="1" applyFill="1" applyBorder="1" applyAlignment="1" applyProtection="1">
      <alignment vertical="top"/>
      <protection hidden="1"/>
    </xf>
    <xf numFmtId="208" fontId="3" fillId="5" borderId="3" xfId="0" applyNumberFormat="1" applyFont="1" applyFill="1" applyBorder="1" applyAlignment="1" applyProtection="1">
      <alignment horizontal="center" vertical="top"/>
      <protection hidden="1"/>
    </xf>
    <xf numFmtId="208" fontId="3" fillId="5" borderId="2" xfId="0" applyNumberFormat="1" applyFont="1" applyFill="1" applyBorder="1" applyAlignment="1" applyProtection="1">
      <alignment horizontal="center" vertical="top"/>
      <protection hidden="1"/>
    </xf>
    <xf numFmtId="208" fontId="3" fillId="5" borderId="4" xfId="0" applyNumberFormat="1" applyFont="1" applyFill="1" applyBorder="1" applyAlignment="1" applyProtection="1">
      <alignment horizontal="center" vertical="top"/>
      <protection hidden="1"/>
    </xf>
    <xf numFmtId="209" fontId="5" fillId="5" borderId="52" xfId="0" applyNumberFormat="1" applyFont="1" applyFill="1" applyBorder="1" applyAlignment="1" applyProtection="1">
      <alignment horizontal="center" vertical="top"/>
      <protection hidden="1"/>
    </xf>
    <xf numFmtId="209" fontId="5" fillId="5" borderId="53" xfId="0" applyNumberFormat="1" applyFont="1" applyFill="1" applyBorder="1" applyAlignment="1" applyProtection="1">
      <alignment horizontal="center" vertical="top"/>
      <protection hidden="1"/>
    </xf>
    <xf numFmtId="210" fontId="5" fillId="5" borderId="54" xfId="1" applyNumberFormat="1" applyFont="1" applyFill="1" applyBorder="1" applyAlignment="1" applyProtection="1">
      <alignment horizontal="center" vertical="top"/>
      <protection hidden="1"/>
    </xf>
    <xf numFmtId="2" fontId="2" fillId="5" borderId="52" xfId="0" applyNumberFormat="1" applyFont="1" applyFill="1" applyBorder="1" applyAlignment="1" applyProtection="1">
      <alignment horizontal="center"/>
      <protection hidden="1"/>
    </xf>
    <xf numFmtId="208" fontId="3" fillId="5" borderId="5" xfId="0" applyNumberFormat="1" applyFont="1" applyFill="1" applyBorder="1" applyAlignment="1" applyProtection="1">
      <alignment horizontal="center" vertical="top"/>
      <protection hidden="1"/>
    </xf>
    <xf numFmtId="208" fontId="3" fillId="5" borderId="6" xfId="0" applyNumberFormat="1" applyFont="1" applyFill="1" applyBorder="1" applyAlignment="1" applyProtection="1">
      <alignment horizontal="center" vertical="top"/>
      <protection hidden="1"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55" xfId="0" applyFill="1" applyBorder="1" applyAlignment="1" applyProtection="1">
      <alignment horizontal="center" vertical="top"/>
      <protection locked="0"/>
    </xf>
    <xf numFmtId="0" fontId="0" fillId="0" borderId="56" xfId="0" applyFill="1" applyBorder="1" applyAlignment="1" applyProtection="1">
      <alignment horizontal="center" vertical="top"/>
      <protection locked="0"/>
    </xf>
    <xf numFmtId="0" fontId="7" fillId="0" borderId="2" xfId="0" applyFont="1" applyFill="1" applyBorder="1" applyAlignment="1" applyProtection="1">
      <alignment vertical="top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0" fontId="3" fillId="0" borderId="57" xfId="0" applyFont="1" applyFill="1" applyBorder="1" applyAlignment="1" applyProtection="1">
      <alignment horizontal="center" vertical="top"/>
      <protection locked="0"/>
    </xf>
    <xf numFmtId="0" fontId="3" fillId="0" borderId="58" xfId="0" applyFont="1" applyFill="1" applyBorder="1" applyAlignment="1" applyProtection="1">
      <alignment horizontal="center" vertical="top" wrapText="1"/>
      <protection locked="0"/>
    </xf>
    <xf numFmtId="0" fontId="7" fillId="0" borderId="30" xfId="0" applyFont="1" applyBorder="1" applyAlignment="1" applyProtection="1">
      <alignment vertical="top"/>
      <protection locked="0"/>
    </xf>
    <xf numFmtId="0" fontId="7" fillId="0" borderId="31" xfId="0" applyFont="1" applyBorder="1" applyAlignment="1" applyProtection="1">
      <alignment vertical="top"/>
      <protection locked="0"/>
    </xf>
    <xf numFmtId="0" fontId="3" fillId="0" borderId="59" xfId="0" applyFont="1" applyBorder="1" applyAlignment="1" applyProtection="1">
      <alignment vertical="top"/>
      <protection locked="0"/>
    </xf>
    <xf numFmtId="0" fontId="17" fillId="0" borderId="52" xfId="0" applyFont="1" applyBorder="1" applyAlignment="1" applyProtection="1">
      <alignment vertical="top"/>
      <protection locked="0"/>
    </xf>
    <xf numFmtId="208" fontId="0" fillId="0" borderId="0" xfId="0" applyNumberFormat="1" applyProtection="1">
      <protection locked="0"/>
    </xf>
    <xf numFmtId="0" fontId="7" fillId="0" borderId="36" xfId="0" applyFont="1" applyBorder="1" applyAlignment="1" applyProtection="1">
      <alignment vertical="top"/>
      <protection locked="0"/>
    </xf>
    <xf numFmtId="0" fontId="7" fillId="0" borderId="35" xfId="0" applyFont="1" applyBorder="1" applyAlignment="1" applyProtection="1">
      <alignment vertical="top"/>
      <protection locked="0"/>
    </xf>
    <xf numFmtId="208" fontId="7" fillId="5" borderId="35" xfId="0" applyNumberFormat="1" applyFont="1" applyFill="1" applyBorder="1" applyAlignment="1" applyProtection="1">
      <alignment vertical="top"/>
      <protection hidden="1"/>
    </xf>
    <xf numFmtId="0" fontId="7" fillId="5" borderId="35" xfId="0" applyFont="1" applyFill="1" applyBorder="1" applyAlignment="1" applyProtection="1">
      <alignment vertical="top"/>
      <protection hidden="1"/>
    </xf>
    <xf numFmtId="0" fontId="7" fillId="0" borderId="35" xfId="0" applyFont="1" applyFill="1" applyBorder="1" applyAlignment="1" applyProtection="1">
      <alignment vertical="top"/>
      <protection locked="0"/>
    </xf>
    <xf numFmtId="0" fontId="10" fillId="0" borderId="24" xfId="0" applyFont="1" applyBorder="1" applyAlignment="1" applyProtection="1">
      <alignment vertical="top"/>
      <protection locked="0"/>
    </xf>
    <xf numFmtId="0" fontId="7" fillId="0" borderId="37" xfId="0" applyFont="1" applyBorder="1" applyAlignment="1" applyProtection="1">
      <alignment vertical="top"/>
      <protection locked="0"/>
    </xf>
    <xf numFmtId="0" fontId="7" fillId="0" borderId="47" xfId="0" applyFont="1" applyBorder="1" applyAlignment="1" applyProtection="1">
      <alignment vertical="top"/>
      <protection locked="0"/>
    </xf>
    <xf numFmtId="0" fontId="7" fillId="0" borderId="6" xfId="0" applyFont="1" applyBorder="1" applyAlignment="1" applyProtection="1">
      <alignment vertical="top"/>
      <protection locked="0"/>
    </xf>
    <xf numFmtId="0" fontId="7" fillId="0" borderId="34" xfId="0" applyFont="1" applyBorder="1" applyAlignment="1" applyProtection="1">
      <alignment vertical="top"/>
      <protection locked="0"/>
    </xf>
    <xf numFmtId="209" fontId="3" fillId="0" borderId="3" xfId="0" applyNumberFormat="1" applyFont="1" applyBorder="1" applyAlignment="1" applyProtection="1">
      <alignment vertical="top"/>
      <protection locked="0"/>
    </xf>
    <xf numFmtId="209" fontId="3" fillId="5" borderId="2" xfId="0" applyNumberFormat="1" applyFont="1" applyFill="1" applyBorder="1" applyAlignment="1" applyProtection="1">
      <alignment vertical="top"/>
      <protection hidden="1"/>
    </xf>
    <xf numFmtId="209" fontId="3" fillId="0" borderId="4" xfId="0" applyNumberFormat="1" applyFont="1" applyBorder="1" applyAlignment="1" applyProtection="1">
      <alignment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08" fontId="3" fillId="5" borderId="4" xfId="0" applyNumberFormat="1" applyFont="1" applyFill="1" applyBorder="1" applyAlignment="1" applyProtection="1">
      <alignment vertical="top"/>
      <protection hidden="1"/>
    </xf>
    <xf numFmtId="209" fontId="3" fillId="5" borderId="4" xfId="0" applyNumberFormat="1" applyFont="1" applyFill="1" applyBorder="1" applyAlignment="1" applyProtection="1">
      <alignment vertical="top"/>
      <protection hidden="1"/>
    </xf>
    <xf numFmtId="0" fontId="3" fillId="0" borderId="41" xfId="0" applyFont="1" applyBorder="1" applyAlignment="1" applyProtection="1">
      <alignment horizontal="center" vertical="top"/>
      <protection locked="0"/>
    </xf>
    <xf numFmtId="0" fontId="3" fillId="0" borderId="45" xfId="0" applyFont="1" applyBorder="1" applyAlignment="1" applyProtection="1">
      <alignment horizontal="center" vertical="top"/>
      <protection locked="0"/>
    </xf>
    <xf numFmtId="0" fontId="3" fillId="0" borderId="41" xfId="0" applyFont="1" applyFill="1" applyBorder="1" applyAlignment="1" applyProtection="1">
      <alignment horizontal="center" vertical="top"/>
      <protection locked="0"/>
    </xf>
    <xf numFmtId="0" fontId="3" fillId="0" borderId="45" xfId="0" applyFont="1" applyFill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6" borderId="0" xfId="0" applyFill="1" applyProtection="1"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7" fillId="0" borderId="26" xfId="0" applyFont="1" applyBorder="1" applyAlignment="1" applyProtection="1">
      <alignment vertical="top"/>
      <protection locked="0"/>
    </xf>
    <xf numFmtId="0" fontId="0" fillId="0" borderId="28" xfId="0" applyBorder="1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vertical="top"/>
      <protection locked="0"/>
    </xf>
    <xf numFmtId="0" fontId="9" fillId="2" borderId="60" xfId="0" applyFont="1" applyFill="1" applyBorder="1" applyAlignment="1" applyProtection="1">
      <alignment horizontal="center" vertical="top"/>
      <protection locked="0"/>
    </xf>
    <xf numFmtId="0" fontId="9" fillId="2" borderId="51" xfId="0" applyFont="1" applyFill="1" applyBorder="1" applyAlignment="1" applyProtection="1">
      <alignment horizontal="center" vertical="top"/>
      <protection locked="0"/>
    </xf>
    <xf numFmtId="14" fontId="7" fillId="0" borderId="0" xfId="0" applyNumberFormat="1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7" fillId="0" borderId="48" xfId="0" applyFont="1" applyBorder="1" applyAlignment="1" applyProtection="1">
      <alignment vertical="top"/>
      <protection locked="0"/>
    </xf>
    <xf numFmtId="209" fontId="3" fillId="0" borderId="36" xfId="0" applyNumberFormat="1" applyFont="1" applyBorder="1" applyAlignment="1" applyProtection="1">
      <alignment vertical="top"/>
      <protection locked="0"/>
    </xf>
    <xf numFmtId="0" fontId="7" fillId="0" borderId="4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vertical="top"/>
      <protection locked="0"/>
    </xf>
    <xf numFmtId="209" fontId="3" fillId="0" borderId="57" xfId="0" applyNumberFormat="1" applyFont="1" applyBorder="1" applyAlignment="1" applyProtection="1">
      <alignment vertical="top"/>
      <protection locked="0"/>
    </xf>
    <xf numFmtId="0" fontId="7" fillId="0" borderId="58" xfId="0" applyFont="1" applyBorder="1" applyAlignment="1" applyProtection="1">
      <alignment vertical="top"/>
      <protection locked="0"/>
    </xf>
    <xf numFmtId="0" fontId="0" fillId="0" borderId="59" xfId="0" applyBorder="1" applyAlignment="1" applyProtection="1">
      <alignment vertical="top"/>
      <protection locked="0"/>
    </xf>
    <xf numFmtId="0" fontId="3" fillId="0" borderId="36" xfId="0" applyFont="1" applyBorder="1" applyAlignment="1" applyProtection="1">
      <alignment vertical="top"/>
      <protection locked="0"/>
    </xf>
    <xf numFmtId="0" fontId="3" fillId="5" borderId="57" xfId="0" applyFont="1" applyFill="1" applyBorder="1" applyAlignment="1" applyProtection="1">
      <alignment vertical="top"/>
      <protection hidden="1"/>
    </xf>
    <xf numFmtId="0" fontId="7" fillId="0" borderId="45" xfId="0" applyFont="1" applyBorder="1" applyAlignment="1" applyProtection="1">
      <alignment vertical="top"/>
      <protection locked="0"/>
    </xf>
    <xf numFmtId="0" fontId="0" fillId="0" borderId="52" xfId="0" applyBorder="1" applyProtection="1"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12" fillId="0" borderId="0" xfId="0" applyFont="1" applyBorder="1" applyAlignment="1" applyProtection="1">
      <alignment vertical="top"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23" fillId="0" borderId="61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0" borderId="44" xfId="0" applyFont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5" fillId="0" borderId="45" xfId="0" applyFont="1" applyBorder="1" applyAlignment="1" applyProtection="1">
      <alignment horizontal="center" vertical="top" wrapText="1"/>
      <protection locked="0"/>
    </xf>
    <xf numFmtId="0" fontId="18" fillId="0" borderId="46" xfId="0" applyFont="1" applyBorder="1" applyAlignment="1" applyProtection="1">
      <alignment horizontal="center" vertical="top"/>
      <protection locked="0"/>
    </xf>
    <xf numFmtId="0" fontId="19" fillId="0" borderId="0" xfId="0" applyFont="1" applyAlignment="1" applyProtection="1">
      <alignment horizontal="center" vertical="top" shrinkToFit="1"/>
      <protection locked="0"/>
    </xf>
    <xf numFmtId="0" fontId="5" fillId="0" borderId="0" xfId="0" applyFont="1" applyAlignment="1" applyProtection="1">
      <alignment horizontal="center" vertical="top" shrinkToFit="1"/>
      <protection locked="0"/>
    </xf>
    <xf numFmtId="0" fontId="7" fillId="0" borderId="3" xfId="0" applyFont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36" xfId="0" applyBorder="1" applyAlignment="1" applyProtection="1">
      <alignment vertical="top"/>
      <protection locked="0"/>
    </xf>
    <xf numFmtId="0" fontId="7" fillId="0" borderId="48" xfId="0" applyFont="1" applyBorder="1" applyAlignment="1" applyProtection="1">
      <alignment vertical="top"/>
      <protection locked="0"/>
    </xf>
    <xf numFmtId="0" fontId="7" fillId="0" borderId="44" xfId="0" applyFont="1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7" fillId="0" borderId="42" xfId="0" applyFont="1" applyBorder="1" applyAlignment="1" applyProtection="1">
      <alignment vertical="top"/>
      <protection locked="0"/>
    </xf>
    <xf numFmtId="0" fontId="0" fillId="0" borderId="43" xfId="0" applyBorder="1" applyAlignment="1" applyProtection="1">
      <alignment vertical="top"/>
      <protection locked="0"/>
    </xf>
    <xf numFmtId="0" fontId="3" fillId="0" borderId="48" xfId="0" applyFont="1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 applyProtection="1">
      <alignment vertical="top"/>
      <protection locked="0"/>
    </xf>
    <xf numFmtId="0" fontId="7" fillId="0" borderId="38" xfId="0" applyFont="1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7" fillId="0" borderId="58" xfId="0" applyFont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7" fillId="0" borderId="2" xfId="0" applyFont="1" applyBorder="1" applyAlignment="1" applyProtection="1">
      <alignment vertical="top"/>
      <protection locked="0"/>
    </xf>
    <xf numFmtId="0" fontId="0" fillId="0" borderId="35" xfId="0" applyBorder="1" applyAlignment="1" applyProtection="1">
      <alignment vertical="top"/>
      <protection locked="0"/>
    </xf>
    <xf numFmtId="0" fontId="19" fillId="0" borderId="0" xfId="0" applyFont="1" applyFill="1" applyAlignment="1" applyProtection="1">
      <alignment horizontal="center" vertical="top" shrinkToFit="1"/>
      <protection locked="0"/>
    </xf>
    <xf numFmtId="0" fontId="5" fillId="0" borderId="0" xfId="0" applyFont="1" applyFill="1" applyAlignment="1" applyProtection="1">
      <alignment horizontal="center" vertical="top" shrinkToFit="1"/>
      <protection locked="0"/>
    </xf>
    <xf numFmtId="0" fontId="7" fillId="0" borderId="6" xfId="0" applyFont="1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34" xfId="0" applyBorder="1" applyAlignment="1" applyProtection="1">
      <alignment vertical="top"/>
      <protection locked="0"/>
    </xf>
    <xf numFmtId="0" fontId="19" fillId="6" borderId="0" xfId="0" applyFont="1" applyFill="1" applyAlignment="1" applyProtection="1">
      <alignment horizontal="center" vertical="top" shrinkToFit="1"/>
      <protection locked="0"/>
    </xf>
    <xf numFmtId="0" fontId="5" fillId="6" borderId="0" xfId="0" applyFont="1" applyFill="1" applyAlignment="1" applyProtection="1">
      <alignment horizontal="center" vertical="top" shrinkToFit="1"/>
      <protection locked="0"/>
    </xf>
    <xf numFmtId="0" fontId="7" fillId="0" borderId="46" xfId="0" applyFont="1" applyBorder="1" applyAlignment="1" applyProtection="1">
      <alignment vertical="top"/>
      <protection locked="0"/>
    </xf>
    <xf numFmtId="0" fontId="0" fillId="0" borderId="47" xfId="0" applyBorder="1" applyAlignment="1" applyProtection="1">
      <alignment vertical="top"/>
      <protection locked="0"/>
    </xf>
    <xf numFmtId="209" fontId="10" fillId="0" borderId="38" xfId="0" applyNumberFormat="1" applyFont="1" applyBorder="1" applyAlignment="1" applyProtection="1">
      <alignment horizontal="center" vertical="center"/>
      <protection locked="0"/>
    </xf>
    <xf numFmtId="209" fontId="20" fillId="0" borderId="14" xfId="0" applyNumberFormat="1" applyFont="1" applyBorder="1" applyAlignment="1" applyProtection="1">
      <alignment horizontal="center" vertical="center"/>
      <protection locked="0"/>
    </xf>
    <xf numFmtId="209" fontId="10" fillId="0" borderId="46" xfId="0" applyNumberFormat="1" applyFont="1" applyBorder="1" applyAlignment="1" applyProtection="1">
      <alignment horizontal="center" vertical="center"/>
      <protection locked="0"/>
    </xf>
    <xf numFmtId="209" fontId="20" fillId="0" borderId="37" xfId="0" applyNumberFormat="1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45" xfId="0" applyFont="1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3" fillId="0" borderId="42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3" fillId="0" borderId="38" xfId="0" applyFont="1" applyBorder="1" applyAlignment="1" applyProtection="1">
      <alignment vertical="top"/>
      <protection locked="0"/>
    </xf>
    <xf numFmtId="0" fontId="20" fillId="0" borderId="14" xfId="0" applyFont="1" applyBorder="1" applyAlignment="1" applyProtection="1">
      <alignment vertical="top"/>
      <protection locked="0"/>
    </xf>
    <xf numFmtId="0" fontId="5" fillId="0" borderId="62" xfId="0" applyFont="1" applyFill="1" applyBorder="1" applyAlignment="1" applyProtection="1">
      <alignment horizontal="center" vertical="top" wrapText="1"/>
      <protection locked="0"/>
    </xf>
    <xf numFmtId="0" fontId="18" fillId="0" borderId="6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 shrinkToFit="1"/>
      <protection locked="0"/>
    </xf>
    <xf numFmtId="0" fontId="10" fillId="0" borderId="46" xfId="0" applyFont="1" applyBorder="1" applyAlignment="1" applyProtection="1">
      <alignment vertical="top"/>
      <protection locked="0"/>
    </xf>
    <xf numFmtId="0" fontId="20" fillId="0" borderId="37" xfId="0" applyFont="1" applyBorder="1" applyAlignment="1" applyProtection="1">
      <alignment vertical="top"/>
      <protection locked="0"/>
    </xf>
    <xf numFmtId="0" fontId="3" fillId="0" borderId="41" xfId="0" applyFont="1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4</xdr:row>
      <xdr:rowOff>9525</xdr:rowOff>
    </xdr:from>
    <xdr:to>
      <xdr:col>4</xdr:col>
      <xdr:colOff>600075</xdr:colOff>
      <xdr:row>5</xdr:row>
      <xdr:rowOff>47625</xdr:rowOff>
    </xdr:to>
    <xdr:sp macro="" textlink="">
      <xdr:nvSpPr>
        <xdr:cNvPr id="27749" name="Rechthoek 88"/>
        <xdr:cNvSpPr>
          <a:spLocks noChangeArrowheads="1"/>
        </xdr:cNvSpPr>
      </xdr:nvSpPr>
      <xdr:spPr bwMode="auto">
        <a:xfrm>
          <a:off x="1066800" y="666750"/>
          <a:ext cx="2819400" cy="304800"/>
        </a:xfrm>
        <a:prstGeom prst="rect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581025</xdr:colOff>
      <xdr:row>51</xdr:row>
      <xdr:rowOff>142875</xdr:rowOff>
    </xdr:from>
    <xdr:to>
      <xdr:col>5</xdr:col>
      <xdr:colOff>209550</xdr:colOff>
      <xdr:row>53</xdr:row>
      <xdr:rowOff>28575</xdr:rowOff>
    </xdr:to>
    <xdr:sp macro="" textlink="">
      <xdr:nvSpPr>
        <xdr:cNvPr id="27750" name="Rechthoek 87"/>
        <xdr:cNvSpPr>
          <a:spLocks noChangeArrowheads="1"/>
        </xdr:cNvSpPr>
      </xdr:nvSpPr>
      <xdr:spPr bwMode="auto">
        <a:xfrm>
          <a:off x="1362075" y="10372725"/>
          <a:ext cx="2962275" cy="342900"/>
        </a:xfrm>
        <a:prstGeom prst="rect">
          <a:avLst/>
        </a:prstGeom>
        <a:noFill/>
        <a:ln w="285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342900</xdr:colOff>
      <xdr:row>126</xdr:row>
      <xdr:rowOff>85725</xdr:rowOff>
    </xdr:from>
    <xdr:to>
      <xdr:col>7</xdr:col>
      <xdr:colOff>400050</xdr:colOff>
      <xdr:row>133</xdr:row>
      <xdr:rowOff>133350</xdr:rowOff>
    </xdr:to>
    <xdr:sp macro="" textlink="">
      <xdr:nvSpPr>
        <xdr:cNvPr id="1109" name="Text Box 85"/>
        <xdr:cNvSpPr txBox="1">
          <a:spLocks noChangeArrowheads="1"/>
        </xdr:cNvSpPr>
      </xdr:nvSpPr>
      <xdr:spPr bwMode="auto">
        <a:xfrm>
          <a:off x="342900" y="24336375"/>
          <a:ext cx="5857875" cy="1181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1" i="0" u="sng" strike="noStrike">
              <a:solidFill>
                <a:srgbClr val="000000"/>
              </a:solidFill>
              <a:latin typeface="Times New Roman"/>
              <a:cs typeface="Times New Roman"/>
            </a:rPr>
            <a:t>Definition: Sail Area SA</a:t>
          </a:r>
          <a:endParaRPr lang="nl-NL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l-NL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It is the total area of the sail excluding the overlapping part of the mast guide. The measurement is based on ISAF measurement and calculation of sail area rule 3 and shall be measured with battens in the pockets. For identification the SA, Luff and Base has to be marked on the sail (starboard side).</a:t>
          </a:r>
        </a:p>
        <a:p>
          <a:pPr algn="l" rtl="0">
            <a:defRPr sz="1000"/>
          </a:pPr>
          <a:r>
            <a:rPr lang="nl-NL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Note:  Always to be filed in with three digits after decimal point</a:t>
          </a:r>
        </a:p>
        <a:p>
          <a:pPr algn="l" rtl="0">
            <a:defRPr sz="1000"/>
          </a:pPr>
          <a:r>
            <a:rPr lang="nl-NL" sz="1000" b="1" i="0" u="sng" strike="noStrike">
              <a:solidFill>
                <a:srgbClr val="000000"/>
              </a:solidFill>
              <a:latin typeface="Times New Roman"/>
              <a:cs typeface="Times New Roman"/>
            </a:rPr>
            <a:t>If the sail complies with all the requirements the measurer shall sign and date the sail near the tack (starbord).</a:t>
          </a:r>
        </a:p>
      </xdr:txBody>
    </xdr:sp>
    <xdr:clientData/>
  </xdr:twoCellAnchor>
  <xdr:twoCellAnchor>
    <xdr:from>
      <xdr:col>0</xdr:col>
      <xdr:colOff>47625</xdr:colOff>
      <xdr:row>39</xdr:row>
      <xdr:rowOff>66675</xdr:rowOff>
    </xdr:from>
    <xdr:to>
      <xdr:col>0</xdr:col>
      <xdr:colOff>1371600</xdr:colOff>
      <xdr:row>45</xdr:row>
      <xdr:rowOff>190500</xdr:rowOff>
    </xdr:to>
    <xdr:sp macro="" textlink="">
      <xdr:nvSpPr>
        <xdr:cNvPr id="27752" name="Rectangle 20"/>
        <xdr:cNvSpPr>
          <a:spLocks noChangeArrowheads="1"/>
        </xdr:cNvSpPr>
      </xdr:nvSpPr>
      <xdr:spPr bwMode="auto">
        <a:xfrm>
          <a:off x="47625" y="7962900"/>
          <a:ext cx="733425" cy="13239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371475</xdr:colOff>
      <xdr:row>39</xdr:row>
      <xdr:rowOff>57150</xdr:rowOff>
    </xdr:from>
    <xdr:to>
      <xdr:col>7</xdr:col>
      <xdr:colOff>790575</xdr:colOff>
      <xdr:row>45</xdr:row>
      <xdr:rowOff>114300</xdr:rowOff>
    </xdr:to>
    <xdr:sp macro="" textlink="">
      <xdr:nvSpPr>
        <xdr:cNvPr id="27753" name="Rectangle 22"/>
        <xdr:cNvSpPr>
          <a:spLocks noChangeArrowheads="1"/>
        </xdr:cNvSpPr>
      </xdr:nvSpPr>
      <xdr:spPr bwMode="auto">
        <a:xfrm>
          <a:off x="4486275" y="7953375"/>
          <a:ext cx="1914525" cy="12573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51</xdr:row>
      <xdr:rowOff>19050</xdr:rowOff>
    </xdr:from>
    <xdr:to>
      <xdr:col>7</xdr:col>
      <xdr:colOff>523875</xdr:colOff>
      <xdr:row>51</xdr:row>
      <xdr:rowOff>28575</xdr:rowOff>
    </xdr:to>
    <xdr:sp macro="" textlink="">
      <xdr:nvSpPr>
        <xdr:cNvPr id="27754" name="Line 30"/>
        <xdr:cNvSpPr>
          <a:spLocks noChangeShapeType="1"/>
        </xdr:cNvSpPr>
      </xdr:nvSpPr>
      <xdr:spPr bwMode="auto">
        <a:xfrm flipV="1">
          <a:off x="19050" y="10248900"/>
          <a:ext cx="611505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733425</xdr:colOff>
      <xdr:row>80</xdr:row>
      <xdr:rowOff>76200</xdr:rowOff>
    </xdr:from>
    <xdr:to>
      <xdr:col>8</xdr:col>
      <xdr:colOff>0</xdr:colOff>
      <xdr:row>85</xdr:row>
      <xdr:rowOff>95250</xdr:rowOff>
    </xdr:to>
    <xdr:sp macro="" textlink="">
      <xdr:nvSpPr>
        <xdr:cNvPr id="27755" name="Text Box 32"/>
        <xdr:cNvSpPr txBox="1">
          <a:spLocks noChangeArrowheads="1"/>
        </xdr:cNvSpPr>
      </xdr:nvSpPr>
      <xdr:spPr bwMode="auto">
        <a:xfrm>
          <a:off x="733425" y="16316325"/>
          <a:ext cx="570547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86</xdr:row>
      <xdr:rowOff>85725</xdr:rowOff>
    </xdr:from>
    <xdr:to>
      <xdr:col>1</xdr:col>
      <xdr:colOff>0</xdr:colOff>
      <xdr:row>92</xdr:row>
      <xdr:rowOff>152400</xdr:rowOff>
    </xdr:to>
    <xdr:sp macro="" textlink="">
      <xdr:nvSpPr>
        <xdr:cNvPr id="27756" name="Rectangle 33"/>
        <xdr:cNvSpPr>
          <a:spLocks noChangeArrowheads="1"/>
        </xdr:cNvSpPr>
      </xdr:nvSpPr>
      <xdr:spPr bwMode="auto">
        <a:xfrm>
          <a:off x="57150" y="17335500"/>
          <a:ext cx="723900" cy="12668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86</xdr:row>
      <xdr:rowOff>85725</xdr:rowOff>
    </xdr:from>
    <xdr:to>
      <xdr:col>7</xdr:col>
      <xdr:colOff>819150</xdr:colOff>
      <xdr:row>92</xdr:row>
      <xdr:rowOff>142875</xdr:rowOff>
    </xdr:to>
    <xdr:sp macro="" textlink="">
      <xdr:nvSpPr>
        <xdr:cNvPr id="27757" name="Rectangle 34"/>
        <xdr:cNvSpPr>
          <a:spLocks noChangeArrowheads="1"/>
        </xdr:cNvSpPr>
      </xdr:nvSpPr>
      <xdr:spPr bwMode="auto">
        <a:xfrm>
          <a:off x="4457700" y="17335500"/>
          <a:ext cx="1971675" cy="12573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98</xdr:row>
      <xdr:rowOff>85725</xdr:rowOff>
    </xdr:from>
    <xdr:to>
      <xdr:col>7</xdr:col>
      <xdr:colOff>542925</xdr:colOff>
      <xdr:row>98</xdr:row>
      <xdr:rowOff>95250</xdr:rowOff>
    </xdr:to>
    <xdr:sp macro="" textlink="">
      <xdr:nvSpPr>
        <xdr:cNvPr id="27758" name="Line 40"/>
        <xdr:cNvSpPr>
          <a:spLocks noChangeShapeType="1"/>
        </xdr:cNvSpPr>
      </xdr:nvSpPr>
      <xdr:spPr bwMode="auto">
        <a:xfrm flipV="1">
          <a:off x="38100" y="19621500"/>
          <a:ext cx="611505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100</xdr:row>
      <xdr:rowOff>95250</xdr:rowOff>
    </xdr:from>
    <xdr:to>
      <xdr:col>3</xdr:col>
      <xdr:colOff>276225</xdr:colOff>
      <xdr:row>125</xdr:row>
      <xdr:rowOff>104775</xdr:rowOff>
    </xdr:to>
    <xdr:grpSp>
      <xdr:nvGrpSpPr>
        <xdr:cNvPr id="27759" name="Group 41"/>
        <xdr:cNvGrpSpPr>
          <a:grpSpLocks/>
        </xdr:cNvGrpSpPr>
      </xdr:nvGrpSpPr>
      <xdr:grpSpPr bwMode="auto">
        <a:xfrm>
          <a:off x="0" y="20088225"/>
          <a:ext cx="3000375" cy="4286250"/>
          <a:chOff x="49" y="1"/>
          <a:chExt cx="19943" cy="19999"/>
        </a:xfrm>
      </xdr:grpSpPr>
      <xdr:sp macro="" textlink="">
        <xdr:nvSpPr>
          <xdr:cNvPr id="27851" name="Line 42"/>
          <xdr:cNvSpPr>
            <a:spLocks noChangeShapeType="1"/>
          </xdr:cNvSpPr>
        </xdr:nvSpPr>
        <xdr:spPr bwMode="auto">
          <a:xfrm>
            <a:off x="16812" y="804"/>
            <a:ext cx="25" cy="1817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52" name="Line 43"/>
          <xdr:cNvSpPr>
            <a:spLocks noChangeShapeType="1"/>
          </xdr:cNvSpPr>
        </xdr:nvSpPr>
        <xdr:spPr bwMode="auto">
          <a:xfrm flipH="1">
            <a:off x="1991" y="17231"/>
            <a:ext cx="14829" cy="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53" name="Line 44"/>
          <xdr:cNvSpPr>
            <a:spLocks noChangeShapeType="1"/>
          </xdr:cNvSpPr>
        </xdr:nvSpPr>
        <xdr:spPr bwMode="auto">
          <a:xfrm flipV="1">
            <a:off x="2083" y="867"/>
            <a:ext cx="14691" cy="163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54" name="Freeform 45"/>
          <xdr:cNvSpPr>
            <a:spLocks/>
          </xdr:cNvSpPr>
        </xdr:nvSpPr>
        <xdr:spPr bwMode="auto">
          <a:xfrm>
            <a:off x="16833" y="863"/>
            <a:ext cx="1221" cy="18167"/>
          </a:xfrm>
          <a:custGeom>
            <a:avLst/>
            <a:gdLst>
              <a:gd name="T0" fmla="*/ 0 w 20000"/>
              <a:gd name="T1" fmla="*/ 2413 h 20000"/>
              <a:gd name="T2" fmla="*/ 0 w 20000"/>
              <a:gd name="T3" fmla="*/ 2136 h 20000"/>
              <a:gd name="T4" fmla="*/ 0 w 20000"/>
              <a:gd name="T5" fmla="*/ 1878 h 20000"/>
              <a:gd name="T6" fmla="*/ 0 w 20000"/>
              <a:gd name="T7" fmla="*/ 1563 h 20000"/>
              <a:gd name="T8" fmla="*/ 0 w 20000"/>
              <a:gd name="T9" fmla="*/ 1321 h 20000"/>
              <a:gd name="T10" fmla="*/ 0 w 20000"/>
              <a:gd name="T11" fmla="*/ 1094 h 20000"/>
              <a:gd name="T12" fmla="*/ 0 w 20000"/>
              <a:gd name="T13" fmla="*/ 875 h 20000"/>
              <a:gd name="T14" fmla="*/ 0 w 20000"/>
              <a:gd name="T15" fmla="*/ 650 h 20000"/>
              <a:gd name="T16" fmla="*/ 0 w 20000"/>
              <a:gd name="T17" fmla="*/ 403 h 20000"/>
              <a:gd name="T18" fmla="*/ 0 w 20000"/>
              <a:gd name="T19" fmla="*/ 168 h 20000"/>
              <a:gd name="T20" fmla="*/ 0 w 20000"/>
              <a:gd name="T21" fmla="*/ 0 h 2000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0000"/>
              <a:gd name="T34" fmla="*/ 0 h 20000"/>
              <a:gd name="T35" fmla="*/ 20000 w 20000"/>
              <a:gd name="T36" fmla="*/ 20000 h 2000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0000" h="20000">
                <a:moveTo>
                  <a:pt x="478" y="19997"/>
                </a:moveTo>
                <a:lnTo>
                  <a:pt x="8055" y="17699"/>
                </a:lnTo>
                <a:lnTo>
                  <a:pt x="13447" y="15562"/>
                </a:lnTo>
                <a:lnTo>
                  <a:pt x="18840" y="12961"/>
                </a:lnTo>
                <a:lnTo>
                  <a:pt x="19932" y="10939"/>
                </a:lnTo>
                <a:lnTo>
                  <a:pt x="19932" y="9068"/>
                </a:lnTo>
                <a:lnTo>
                  <a:pt x="19386" y="7252"/>
                </a:lnTo>
                <a:lnTo>
                  <a:pt x="17270" y="5392"/>
                </a:lnTo>
                <a:lnTo>
                  <a:pt x="12901" y="3342"/>
                </a:lnTo>
                <a:lnTo>
                  <a:pt x="6621" y="1399"/>
                </a:lnTo>
                <a:lnTo>
                  <a:pt x="0" y="0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855" name="Line 46"/>
          <xdr:cNvSpPr>
            <a:spLocks noChangeShapeType="1"/>
          </xdr:cNvSpPr>
        </xdr:nvSpPr>
        <xdr:spPr bwMode="auto">
          <a:xfrm>
            <a:off x="1991" y="17256"/>
            <a:ext cx="14846" cy="175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56" name="Line 47"/>
          <xdr:cNvSpPr>
            <a:spLocks noChangeShapeType="1"/>
          </xdr:cNvSpPr>
        </xdr:nvSpPr>
        <xdr:spPr bwMode="auto">
          <a:xfrm>
            <a:off x="5833" y="6287"/>
            <a:ext cx="4367" cy="194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57" name="Line 48"/>
          <xdr:cNvSpPr>
            <a:spLocks noChangeShapeType="1"/>
          </xdr:cNvSpPr>
        </xdr:nvSpPr>
        <xdr:spPr bwMode="auto">
          <a:xfrm>
            <a:off x="14333" y="817"/>
            <a:ext cx="817" cy="8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58" name="Line 49"/>
          <xdr:cNvSpPr>
            <a:spLocks noChangeShapeType="1"/>
          </xdr:cNvSpPr>
        </xdr:nvSpPr>
        <xdr:spPr bwMode="auto">
          <a:xfrm flipH="1">
            <a:off x="5804" y="895"/>
            <a:ext cx="10871" cy="53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59" name="Line 50"/>
          <xdr:cNvSpPr>
            <a:spLocks noChangeShapeType="1"/>
          </xdr:cNvSpPr>
        </xdr:nvSpPr>
        <xdr:spPr bwMode="auto">
          <a:xfrm flipH="1">
            <a:off x="2083" y="6334"/>
            <a:ext cx="3725" cy="108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60" name="Freeform 51"/>
          <xdr:cNvSpPr>
            <a:spLocks/>
          </xdr:cNvSpPr>
        </xdr:nvSpPr>
        <xdr:spPr bwMode="auto">
          <a:xfrm>
            <a:off x="4554" y="17913"/>
            <a:ext cx="12312" cy="2087"/>
          </a:xfrm>
          <a:custGeom>
            <a:avLst/>
            <a:gdLst>
              <a:gd name="T0" fmla="*/ 0 w 20000"/>
              <a:gd name="T1" fmla="*/ 0 h 20000"/>
              <a:gd name="T2" fmla="*/ 1 w 20000"/>
              <a:gd name="T3" fmla="*/ 0 h 20000"/>
              <a:gd name="T4" fmla="*/ 1 w 20000"/>
              <a:gd name="T5" fmla="*/ 0 h 20000"/>
              <a:gd name="T6" fmla="*/ 0 60000 65536"/>
              <a:gd name="T7" fmla="*/ 0 60000 65536"/>
              <a:gd name="T8" fmla="*/ 0 60000 65536"/>
              <a:gd name="T9" fmla="*/ 0 w 20000"/>
              <a:gd name="T10" fmla="*/ 0 h 20000"/>
              <a:gd name="T11" fmla="*/ 20000 w 20000"/>
              <a:gd name="T12" fmla="*/ 20000 h 200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0000" h="20000">
                <a:moveTo>
                  <a:pt x="0" y="0"/>
                </a:moveTo>
                <a:lnTo>
                  <a:pt x="19486" y="19970"/>
                </a:lnTo>
                <a:lnTo>
                  <a:pt x="19993" y="10945"/>
                </a:lnTo>
              </a:path>
            </a:pathLst>
          </a:custGeom>
          <a:solidFill>
            <a:srgbClr val="E5E5E5"/>
          </a:solidFill>
          <a:ln w="6350">
            <a:solidFill>
              <a:srgbClr val="000000"/>
            </a:solidFill>
            <a:round/>
            <a:headEnd type="none" w="sm" len="sm"/>
            <a:tailEnd type="none" w="sm" len="sm"/>
          </a:ln>
        </xdr:spPr>
      </xdr:sp>
      <xdr:sp macro="" textlink="">
        <xdr:nvSpPr>
          <xdr:cNvPr id="27861" name="Freeform 52"/>
          <xdr:cNvSpPr>
            <a:spLocks/>
          </xdr:cNvSpPr>
        </xdr:nvSpPr>
        <xdr:spPr bwMode="auto">
          <a:xfrm>
            <a:off x="2049" y="17271"/>
            <a:ext cx="14817" cy="1762"/>
          </a:xfrm>
          <a:custGeom>
            <a:avLst/>
            <a:gdLst>
              <a:gd name="T0" fmla="*/ 0 w 20000"/>
              <a:gd name="T1" fmla="*/ 0 h 20000"/>
              <a:gd name="T2" fmla="*/ 1 w 20000"/>
              <a:gd name="T3" fmla="*/ 0 h 20000"/>
              <a:gd name="T4" fmla="*/ 4 w 20000"/>
              <a:gd name="T5" fmla="*/ 0 h 20000"/>
              <a:gd name="T6" fmla="*/ 5 w 20000"/>
              <a:gd name="T7" fmla="*/ 0 h 20000"/>
              <a:gd name="T8" fmla="*/ 7 w 20000"/>
              <a:gd name="T9" fmla="*/ 0 h 20000"/>
              <a:gd name="T10" fmla="*/ 11 w 20000"/>
              <a:gd name="T11" fmla="*/ 0 h 20000"/>
              <a:gd name="T12" fmla="*/ 14 w 20000"/>
              <a:gd name="T13" fmla="*/ 0 h 20000"/>
              <a:gd name="T14" fmla="*/ 18 w 20000"/>
              <a:gd name="T15" fmla="*/ 0 h 20000"/>
              <a:gd name="T16" fmla="*/ 20 w 20000"/>
              <a:gd name="T17" fmla="*/ 0 h 20000"/>
              <a:gd name="T18" fmla="*/ 24 w 20000"/>
              <a:gd name="T19" fmla="*/ 0 h 20000"/>
              <a:gd name="T20" fmla="*/ 26 w 20000"/>
              <a:gd name="T21" fmla="*/ 0 h 20000"/>
              <a:gd name="T22" fmla="*/ 27 w 20000"/>
              <a:gd name="T23" fmla="*/ 0 h 20000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20000"/>
              <a:gd name="T37" fmla="*/ 0 h 20000"/>
              <a:gd name="T38" fmla="*/ 20000 w 20000"/>
              <a:gd name="T39" fmla="*/ 20000 h 20000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20000" h="20000">
                <a:moveTo>
                  <a:pt x="0" y="0"/>
                </a:moveTo>
                <a:lnTo>
                  <a:pt x="1355" y="3304"/>
                </a:lnTo>
                <a:lnTo>
                  <a:pt x="2829" y="6288"/>
                </a:lnTo>
                <a:lnTo>
                  <a:pt x="4010" y="8064"/>
                </a:lnTo>
                <a:lnTo>
                  <a:pt x="5731" y="10586"/>
                </a:lnTo>
                <a:lnTo>
                  <a:pt x="7942" y="13144"/>
                </a:lnTo>
                <a:lnTo>
                  <a:pt x="10439" y="15346"/>
                </a:lnTo>
                <a:lnTo>
                  <a:pt x="12863" y="17087"/>
                </a:lnTo>
                <a:lnTo>
                  <a:pt x="15112" y="18437"/>
                </a:lnTo>
                <a:lnTo>
                  <a:pt x="17278" y="19325"/>
                </a:lnTo>
                <a:lnTo>
                  <a:pt x="18808" y="19645"/>
                </a:lnTo>
                <a:lnTo>
                  <a:pt x="19994" y="19964"/>
                </a:lnTo>
              </a:path>
            </a:pathLst>
          </a:custGeom>
          <a:solidFill>
            <a:srgbClr val="FFFFFF"/>
          </a:solidFill>
          <a:ln w="12700">
            <a:solidFill>
              <a:srgbClr val="000000"/>
            </a:solidFill>
            <a:round/>
            <a:headEnd type="none" w="sm" len="sm"/>
            <a:tailEnd type="none" w="sm" len="sm"/>
          </a:ln>
        </xdr:spPr>
      </xdr:sp>
      <xdr:sp macro="" textlink="">
        <xdr:nvSpPr>
          <xdr:cNvPr id="27862" name="Line 53"/>
          <xdr:cNvSpPr>
            <a:spLocks noChangeShapeType="1"/>
          </xdr:cNvSpPr>
        </xdr:nvSpPr>
        <xdr:spPr bwMode="auto">
          <a:xfrm>
            <a:off x="16812" y="9135"/>
            <a:ext cx="1242" cy="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63" name="Line 54"/>
          <xdr:cNvSpPr>
            <a:spLocks noChangeShapeType="1"/>
          </xdr:cNvSpPr>
        </xdr:nvSpPr>
        <xdr:spPr bwMode="auto">
          <a:xfrm flipH="1">
            <a:off x="5866" y="842"/>
            <a:ext cx="8471" cy="542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64" name="Line 55"/>
          <xdr:cNvSpPr>
            <a:spLocks noChangeShapeType="1"/>
          </xdr:cNvSpPr>
        </xdr:nvSpPr>
        <xdr:spPr bwMode="auto">
          <a:xfrm>
            <a:off x="9550" y="2866"/>
            <a:ext cx="754" cy="57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65" name="Line 56"/>
          <xdr:cNvSpPr>
            <a:spLocks noChangeShapeType="1"/>
          </xdr:cNvSpPr>
        </xdr:nvSpPr>
        <xdr:spPr bwMode="auto">
          <a:xfrm>
            <a:off x="3112" y="11253"/>
            <a:ext cx="942" cy="19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66" name="Arc 57"/>
          <xdr:cNvSpPr>
            <a:spLocks/>
          </xdr:cNvSpPr>
        </xdr:nvSpPr>
        <xdr:spPr bwMode="auto">
          <a:xfrm flipH="1">
            <a:off x="1987" y="504"/>
            <a:ext cx="15359" cy="16730"/>
          </a:xfrm>
          <a:custGeom>
            <a:avLst/>
            <a:gdLst>
              <a:gd name="T0" fmla="*/ 0 w 21600"/>
              <a:gd name="T1" fmla="*/ 0 h 21600"/>
              <a:gd name="T2" fmla="*/ 8 w 21600"/>
              <a:gd name="T3" fmla="*/ 60 h 21600"/>
              <a:gd name="T4" fmla="*/ 0 w 21600"/>
              <a:gd name="T5" fmla="*/ 6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867" name="Rectangle 58"/>
          <xdr:cNvSpPr>
            <a:spLocks noChangeArrowheads="1"/>
          </xdr:cNvSpPr>
        </xdr:nvSpPr>
        <xdr:spPr bwMode="auto">
          <a:xfrm>
            <a:off x="12208" y="179"/>
            <a:ext cx="7784" cy="60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868" name="Line 59"/>
          <xdr:cNvSpPr>
            <a:spLocks noChangeShapeType="1"/>
          </xdr:cNvSpPr>
        </xdr:nvSpPr>
        <xdr:spPr bwMode="auto">
          <a:xfrm flipH="1">
            <a:off x="14458" y="821"/>
            <a:ext cx="2346" cy="3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69" name="Freeform 60"/>
          <xdr:cNvSpPr>
            <a:spLocks/>
          </xdr:cNvSpPr>
        </xdr:nvSpPr>
        <xdr:spPr bwMode="auto">
          <a:xfrm>
            <a:off x="14925" y="1356"/>
            <a:ext cx="475" cy="162"/>
          </a:xfrm>
          <a:custGeom>
            <a:avLst/>
            <a:gdLst>
              <a:gd name="T0" fmla="*/ 0 w 20000"/>
              <a:gd name="T1" fmla="*/ 0 h 20000"/>
              <a:gd name="T2" fmla="*/ 0 w 20000"/>
              <a:gd name="T3" fmla="*/ 0 h 20000"/>
              <a:gd name="T4" fmla="*/ 0 w 20000"/>
              <a:gd name="T5" fmla="*/ 0 h 20000"/>
              <a:gd name="T6" fmla="*/ 0 60000 65536"/>
              <a:gd name="T7" fmla="*/ 0 60000 65536"/>
              <a:gd name="T8" fmla="*/ 0 60000 65536"/>
              <a:gd name="T9" fmla="*/ 0 w 20000"/>
              <a:gd name="T10" fmla="*/ 0 h 20000"/>
              <a:gd name="T11" fmla="*/ 20000 w 20000"/>
              <a:gd name="T12" fmla="*/ 20000 h 200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0000" h="20000">
                <a:moveTo>
                  <a:pt x="0" y="16538"/>
                </a:moveTo>
                <a:lnTo>
                  <a:pt x="11930" y="0"/>
                </a:lnTo>
                <a:lnTo>
                  <a:pt x="19825" y="19615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870" name="Freeform 61"/>
          <xdr:cNvSpPr>
            <a:spLocks/>
          </xdr:cNvSpPr>
        </xdr:nvSpPr>
        <xdr:spPr bwMode="auto">
          <a:xfrm>
            <a:off x="10050" y="3099"/>
            <a:ext cx="442" cy="203"/>
          </a:xfrm>
          <a:custGeom>
            <a:avLst/>
            <a:gdLst>
              <a:gd name="T0" fmla="*/ 0 w 20000"/>
              <a:gd name="T1" fmla="*/ 0 h 20000"/>
              <a:gd name="T2" fmla="*/ 0 w 20000"/>
              <a:gd name="T3" fmla="*/ 0 h 20000"/>
              <a:gd name="T4" fmla="*/ 0 w 20000"/>
              <a:gd name="T5" fmla="*/ 0 h 20000"/>
              <a:gd name="T6" fmla="*/ 0 60000 65536"/>
              <a:gd name="T7" fmla="*/ 0 60000 65536"/>
              <a:gd name="T8" fmla="*/ 0 60000 65536"/>
              <a:gd name="T9" fmla="*/ 0 w 20000"/>
              <a:gd name="T10" fmla="*/ 0 h 20000"/>
              <a:gd name="T11" fmla="*/ 20000 w 20000"/>
              <a:gd name="T12" fmla="*/ 20000 h 200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0000" h="20000">
                <a:moveTo>
                  <a:pt x="0" y="15077"/>
                </a:moveTo>
                <a:lnTo>
                  <a:pt x="11321" y="0"/>
                </a:lnTo>
                <a:lnTo>
                  <a:pt x="19811" y="19692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871" name="Freeform 62"/>
          <xdr:cNvSpPr>
            <a:spLocks/>
          </xdr:cNvSpPr>
        </xdr:nvSpPr>
        <xdr:spPr bwMode="auto">
          <a:xfrm>
            <a:off x="9833" y="7868"/>
            <a:ext cx="504" cy="225"/>
          </a:xfrm>
          <a:custGeom>
            <a:avLst/>
            <a:gdLst>
              <a:gd name="T0" fmla="*/ 0 w 20000"/>
              <a:gd name="T1" fmla="*/ 0 h 20000"/>
              <a:gd name="T2" fmla="*/ 0 w 20000"/>
              <a:gd name="T3" fmla="*/ 0 h 20000"/>
              <a:gd name="T4" fmla="*/ 0 w 20000"/>
              <a:gd name="T5" fmla="*/ 0 h 20000"/>
              <a:gd name="T6" fmla="*/ 0 60000 65536"/>
              <a:gd name="T7" fmla="*/ 0 60000 65536"/>
              <a:gd name="T8" fmla="*/ 0 60000 65536"/>
              <a:gd name="T9" fmla="*/ 0 w 20000"/>
              <a:gd name="T10" fmla="*/ 0 h 20000"/>
              <a:gd name="T11" fmla="*/ 20000 w 20000"/>
              <a:gd name="T12" fmla="*/ 20000 h 200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0000" h="20000">
                <a:moveTo>
                  <a:pt x="0" y="19722"/>
                </a:moveTo>
                <a:lnTo>
                  <a:pt x="7438" y="0"/>
                </a:lnTo>
                <a:lnTo>
                  <a:pt x="19835" y="14167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872" name="Freeform 63"/>
          <xdr:cNvSpPr>
            <a:spLocks/>
          </xdr:cNvSpPr>
        </xdr:nvSpPr>
        <xdr:spPr bwMode="auto">
          <a:xfrm>
            <a:off x="16834" y="8897"/>
            <a:ext cx="412" cy="251"/>
          </a:xfrm>
          <a:custGeom>
            <a:avLst/>
            <a:gdLst>
              <a:gd name="T0" fmla="*/ 0 w 20000"/>
              <a:gd name="T1" fmla="*/ 0 h 20000"/>
              <a:gd name="T2" fmla="*/ 0 w 20000"/>
              <a:gd name="T3" fmla="*/ 0 h 20000"/>
              <a:gd name="T4" fmla="*/ 0 w 20000"/>
              <a:gd name="T5" fmla="*/ 0 h 20000"/>
              <a:gd name="T6" fmla="*/ 0 60000 65536"/>
              <a:gd name="T7" fmla="*/ 0 60000 65536"/>
              <a:gd name="T8" fmla="*/ 0 60000 65536"/>
              <a:gd name="T9" fmla="*/ 0 w 20000"/>
              <a:gd name="T10" fmla="*/ 0 h 20000"/>
              <a:gd name="T11" fmla="*/ 20000 w 20000"/>
              <a:gd name="T12" fmla="*/ 20000 h 200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0000" h="20000">
                <a:moveTo>
                  <a:pt x="0" y="0"/>
                </a:moveTo>
                <a:lnTo>
                  <a:pt x="18182" y="0"/>
                </a:lnTo>
                <a:lnTo>
                  <a:pt x="19798" y="1975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873" name="Freeform 64"/>
          <xdr:cNvSpPr>
            <a:spLocks/>
          </xdr:cNvSpPr>
        </xdr:nvSpPr>
        <xdr:spPr bwMode="auto">
          <a:xfrm>
            <a:off x="3770" y="11178"/>
            <a:ext cx="380" cy="226"/>
          </a:xfrm>
          <a:custGeom>
            <a:avLst/>
            <a:gdLst>
              <a:gd name="T0" fmla="*/ 0 w 20000"/>
              <a:gd name="T1" fmla="*/ 0 h 20000"/>
              <a:gd name="T2" fmla="*/ 0 w 20000"/>
              <a:gd name="T3" fmla="*/ 0 h 20000"/>
              <a:gd name="T4" fmla="*/ 0 w 20000"/>
              <a:gd name="T5" fmla="*/ 0 h 20000"/>
              <a:gd name="T6" fmla="*/ 0 60000 65536"/>
              <a:gd name="T7" fmla="*/ 0 60000 65536"/>
              <a:gd name="T8" fmla="*/ 0 60000 65536"/>
              <a:gd name="T9" fmla="*/ 0 w 20000"/>
              <a:gd name="T10" fmla="*/ 0 h 20000"/>
              <a:gd name="T11" fmla="*/ 20000 w 20000"/>
              <a:gd name="T12" fmla="*/ 20000 h 200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0000" h="20000">
                <a:moveTo>
                  <a:pt x="0" y="19722"/>
                </a:moveTo>
                <a:lnTo>
                  <a:pt x="1538" y="0"/>
                </a:lnTo>
                <a:lnTo>
                  <a:pt x="19780" y="5833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874" name="Line 65"/>
          <xdr:cNvSpPr>
            <a:spLocks noChangeShapeType="1"/>
          </xdr:cNvSpPr>
        </xdr:nvSpPr>
        <xdr:spPr bwMode="auto">
          <a:xfrm flipH="1">
            <a:off x="7987" y="17960"/>
            <a:ext cx="100" cy="47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75" name="Freeform 66"/>
          <xdr:cNvSpPr>
            <a:spLocks/>
          </xdr:cNvSpPr>
        </xdr:nvSpPr>
        <xdr:spPr bwMode="auto">
          <a:xfrm>
            <a:off x="7737" y="17910"/>
            <a:ext cx="288" cy="203"/>
          </a:xfrm>
          <a:custGeom>
            <a:avLst/>
            <a:gdLst>
              <a:gd name="T0" fmla="*/ 0 w 20000"/>
              <a:gd name="T1" fmla="*/ 0 h 20000"/>
              <a:gd name="T2" fmla="*/ 0 w 20000"/>
              <a:gd name="T3" fmla="*/ 0 h 20000"/>
              <a:gd name="T4" fmla="*/ 0 w 20000"/>
              <a:gd name="T5" fmla="*/ 0 h 20000"/>
              <a:gd name="T6" fmla="*/ 0 60000 65536"/>
              <a:gd name="T7" fmla="*/ 0 60000 65536"/>
              <a:gd name="T8" fmla="*/ 0 60000 65536"/>
              <a:gd name="T9" fmla="*/ 0 w 20000"/>
              <a:gd name="T10" fmla="*/ 0 h 20000"/>
              <a:gd name="T11" fmla="*/ 20000 w 20000"/>
              <a:gd name="T12" fmla="*/ 20000 h 200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0000" h="20000">
                <a:moveTo>
                  <a:pt x="19710" y="19692"/>
                </a:moveTo>
                <a:lnTo>
                  <a:pt x="0" y="16923"/>
                </a:lnTo>
                <a:lnTo>
                  <a:pt x="2319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876" name="Freeform 67"/>
          <xdr:cNvSpPr>
            <a:spLocks/>
          </xdr:cNvSpPr>
        </xdr:nvSpPr>
        <xdr:spPr bwMode="auto">
          <a:xfrm>
            <a:off x="16425" y="16999"/>
            <a:ext cx="413" cy="225"/>
          </a:xfrm>
          <a:custGeom>
            <a:avLst/>
            <a:gdLst>
              <a:gd name="T0" fmla="*/ 0 w 20000"/>
              <a:gd name="T1" fmla="*/ 0 h 20000"/>
              <a:gd name="T2" fmla="*/ 0 w 20000"/>
              <a:gd name="T3" fmla="*/ 0 h 20000"/>
              <a:gd name="T4" fmla="*/ 0 w 20000"/>
              <a:gd name="T5" fmla="*/ 0 h 20000"/>
              <a:gd name="T6" fmla="*/ 0 60000 65536"/>
              <a:gd name="T7" fmla="*/ 0 60000 65536"/>
              <a:gd name="T8" fmla="*/ 0 60000 65536"/>
              <a:gd name="T9" fmla="*/ 0 w 20000"/>
              <a:gd name="T10" fmla="*/ 0 h 20000"/>
              <a:gd name="T11" fmla="*/ 20000 w 20000"/>
              <a:gd name="T12" fmla="*/ 20000 h 200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0000" h="20000">
                <a:moveTo>
                  <a:pt x="19798" y="0"/>
                </a:moveTo>
                <a:lnTo>
                  <a:pt x="0" y="0"/>
                </a:lnTo>
                <a:lnTo>
                  <a:pt x="0" y="19722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2" name="Rectangle 68"/>
          <xdr:cNvSpPr>
            <a:spLocks noChangeArrowheads="1"/>
          </xdr:cNvSpPr>
        </xdr:nvSpPr>
        <xdr:spPr bwMode="auto">
          <a:xfrm>
            <a:off x="14493" y="1"/>
            <a:ext cx="2385" cy="800"/>
          </a:xfrm>
          <a:prstGeom prst="rect">
            <a:avLst/>
          </a:prstGeom>
          <a:noFill/>
          <a:ln w="6350">
            <a:noFill/>
            <a:miter lim="800000"/>
            <a:headEnd/>
            <a:tailEnd/>
          </a:ln>
          <a:effec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nl-NL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Head</a:t>
            </a:r>
          </a:p>
          <a:p>
            <a:pPr algn="l" rtl="0">
              <a:defRPr sz="1000"/>
            </a:pPr>
            <a:endParaRPr lang="nl-NL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93" name="Rectangle 69"/>
          <xdr:cNvSpPr>
            <a:spLocks noChangeArrowheads="1"/>
          </xdr:cNvSpPr>
        </xdr:nvSpPr>
        <xdr:spPr bwMode="auto">
          <a:xfrm>
            <a:off x="13830" y="1023"/>
            <a:ext cx="928" cy="711"/>
          </a:xfrm>
          <a:prstGeom prst="rect">
            <a:avLst/>
          </a:prstGeom>
          <a:noFill/>
          <a:ln w="6350">
            <a:noFill/>
            <a:miter lim="800000"/>
            <a:headEnd/>
            <a:tailEnd/>
          </a:ln>
          <a:effec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nl-NL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H</a:t>
            </a:r>
          </a:p>
          <a:p>
            <a:pPr algn="l" rtl="0">
              <a:defRPr sz="1000"/>
            </a:pPr>
            <a:endParaRPr lang="nl-NL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94" name="Rectangle 70"/>
          <xdr:cNvSpPr>
            <a:spLocks noChangeArrowheads="1"/>
          </xdr:cNvSpPr>
        </xdr:nvSpPr>
        <xdr:spPr bwMode="auto">
          <a:xfrm>
            <a:off x="11445" y="1823"/>
            <a:ext cx="861" cy="800"/>
          </a:xfrm>
          <a:prstGeom prst="rect">
            <a:avLst/>
          </a:prstGeom>
          <a:noFill/>
          <a:ln w="6350">
            <a:noFill/>
            <a:miter lim="800000"/>
            <a:headEnd/>
            <a:tailEnd/>
          </a:ln>
          <a:effec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nl-NL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J</a:t>
            </a:r>
          </a:p>
          <a:p>
            <a:pPr algn="l" rtl="0">
              <a:defRPr sz="1000"/>
            </a:pPr>
            <a:endParaRPr lang="nl-NL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95" name="Rectangle 71"/>
          <xdr:cNvSpPr>
            <a:spLocks noChangeArrowheads="1"/>
          </xdr:cNvSpPr>
        </xdr:nvSpPr>
        <xdr:spPr bwMode="auto">
          <a:xfrm>
            <a:off x="9060" y="3023"/>
            <a:ext cx="1126" cy="711"/>
          </a:xfrm>
          <a:prstGeom prst="rect">
            <a:avLst/>
          </a:prstGeom>
          <a:noFill/>
          <a:ln w="6350">
            <a:noFill/>
            <a:miter lim="800000"/>
            <a:headEnd/>
            <a:tailEnd/>
          </a:ln>
          <a:effec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nl-NL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K</a:t>
            </a:r>
          </a:p>
          <a:p>
            <a:pPr algn="l" rtl="0">
              <a:defRPr sz="1000"/>
            </a:pPr>
            <a:endParaRPr lang="nl-NL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96" name="Rectangle 72"/>
          <xdr:cNvSpPr>
            <a:spLocks noChangeArrowheads="1"/>
          </xdr:cNvSpPr>
        </xdr:nvSpPr>
        <xdr:spPr bwMode="auto">
          <a:xfrm>
            <a:off x="11909" y="3068"/>
            <a:ext cx="994" cy="667"/>
          </a:xfrm>
          <a:prstGeom prst="rect">
            <a:avLst/>
          </a:prstGeom>
          <a:noFill/>
          <a:ln w="6350">
            <a:noFill/>
            <a:miter lim="800000"/>
            <a:headEnd/>
            <a:tailEnd/>
          </a:ln>
          <a:effec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nl-NL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G</a:t>
            </a:r>
          </a:p>
          <a:p>
            <a:pPr algn="l" rtl="0">
              <a:defRPr sz="1000"/>
            </a:pPr>
            <a:endParaRPr lang="nl-NL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97" name="Rectangle 73"/>
          <xdr:cNvSpPr>
            <a:spLocks noChangeArrowheads="1"/>
          </xdr:cNvSpPr>
        </xdr:nvSpPr>
        <xdr:spPr bwMode="auto">
          <a:xfrm>
            <a:off x="8066" y="6490"/>
            <a:ext cx="994" cy="800"/>
          </a:xfrm>
          <a:prstGeom prst="rect">
            <a:avLst/>
          </a:prstGeom>
          <a:noFill/>
          <a:ln w="6350">
            <a:noFill/>
            <a:miter lim="800000"/>
            <a:headEnd/>
            <a:tailEnd/>
          </a:ln>
          <a:effec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nl-NL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F</a:t>
            </a:r>
          </a:p>
          <a:p>
            <a:pPr algn="l" rtl="0">
              <a:defRPr sz="1000"/>
            </a:pPr>
            <a:endParaRPr lang="nl-NL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98" name="Rectangle 74"/>
          <xdr:cNvSpPr>
            <a:spLocks noChangeArrowheads="1"/>
          </xdr:cNvSpPr>
        </xdr:nvSpPr>
        <xdr:spPr bwMode="auto">
          <a:xfrm>
            <a:off x="9722" y="8801"/>
            <a:ext cx="928" cy="756"/>
          </a:xfrm>
          <a:prstGeom prst="rect">
            <a:avLst/>
          </a:prstGeom>
          <a:noFill/>
          <a:ln w="6350">
            <a:noFill/>
            <a:miter lim="800000"/>
            <a:headEnd/>
            <a:tailEnd/>
          </a:ln>
          <a:effec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nl-NL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</a:t>
            </a:r>
          </a:p>
          <a:p>
            <a:pPr algn="l" rtl="0">
              <a:defRPr sz="1000"/>
            </a:pPr>
            <a:endParaRPr lang="nl-NL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99" name="Rectangle 75"/>
          <xdr:cNvSpPr>
            <a:spLocks noChangeArrowheads="1"/>
          </xdr:cNvSpPr>
        </xdr:nvSpPr>
        <xdr:spPr bwMode="auto">
          <a:xfrm>
            <a:off x="4621" y="9867"/>
            <a:ext cx="1060" cy="667"/>
          </a:xfrm>
          <a:prstGeom prst="rect">
            <a:avLst/>
          </a:prstGeom>
          <a:noFill/>
          <a:ln w="6350">
            <a:noFill/>
            <a:miter lim="800000"/>
            <a:headEnd/>
            <a:tailEnd/>
          </a:ln>
          <a:effec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nl-NL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L</a:t>
            </a:r>
          </a:p>
          <a:p>
            <a:pPr algn="l" rtl="0">
              <a:defRPr sz="1000"/>
            </a:pPr>
            <a:endParaRPr lang="nl-NL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00" name="Rectangle 76"/>
          <xdr:cNvSpPr>
            <a:spLocks noChangeArrowheads="1"/>
          </xdr:cNvSpPr>
        </xdr:nvSpPr>
        <xdr:spPr bwMode="auto">
          <a:xfrm>
            <a:off x="3031" y="11334"/>
            <a:ext cx="928" cy="756"/>
          </a:xfrm>
          <a:prstGeom prst="rect">
            <a:avLst/>
          </a:prstGeom>
          <a:noFill/>
          <a:ln w="6350">
            <a:noFill/>
            <a:miter lim="800000"/>
            <a:headEnd/>
            <a:tailEnd/>
          </a:ln>
          <a:effec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nl-NL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M</a:t>
            </a:r>
          </a:p>
          <a:p>
            <a:pPr algn="l" rtl="0">
              <a:defRPr sz="1000"/>
            </a:pPr>
            <a:endParaRPr lang="nl-NL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01" name="Rectangle 77"/>
          <xdr:cNvSpPr>
            <a:spLocks noChangeArrowheads="1"/>
          </xdr:cNvSpPr>
        </xdr:nvSpPr>
        <xdr:spPr bwMode="auto">
          <a:xfrm>
            <a:off x="9325" y="16311"/>
            <a:ext cx="3578" cy="844"/>
          </a:xfrm>
          <a:prstGeom prst="rect">
            <a:avLst/>
          </a:prstGeom>
          <a:noFill/>
          <a:ln w="6350">
            <a:noFill/>
            <a:miter lim="800000"/>
            <a:headEnd/>
            <a:tailEnd/>
          </a:ln>
          <a:effec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nl-NL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P = Base</a:t>
            </a:r>
          </a:p>
          <a:p>
            <a:pPr algn="l" rtl="0">
              <a:defRPr sz="1000"/>
            </a:pPr>
            <a:endParaRPr lang="nl-NL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02" name="Rectangle 78"/>
          <xdr:cNvSpPr>
            <a:spLocks noChangeArrowheads="1"/>
          </xdr:cNvSpPr>
        </xdr:nvSpPr>
        <xdr:spPr bwMode="auto">
          <a:xfrm>
            <a:off x="10319" y="17422"/>
            <a:ext cx="928" cy="711"/>
          </a:xfrm>
          <a:prstGeom prst="rect">
            <a:avLst/>
          </a:prstGeom>
          <a:noFill/>
          <a:ln w="6350">
            <a:noFill/>
            <a:miter lim="800000"/>
            <a:headEnd/>
            <a:tailEnd/>
          </a:ln>
          <a:effec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nl-NL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B</a:t>
            </a:r>
          </a:p>
          <a:p>
            <a:pPr algn="l" rtl="0">
              <a:defRPr sz="1000"/>
            </a:pPr>
            <a:endParaRPr lang="nl-NL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03" name="Rectangle 79"/>
          <xdr:cNvSpPr>
            <a:spLocks noChangeArrowheads="1"/>
          </xdr:cNvSpPr>
        </xdr:nvSpPr>
        <xdr:spPr bwMode="auto">
          <a:xfrm>
            <a:off x="8132" y="17733"/>
            <a:ext cx="861" cy="667"/>
          </a:xfrm>
          <a:prstGeom prst="rect">
            <a:avLst/>
          </a:prstGeom>
          <a:solidFill>
            <a:srgbClr val="FFFFFF"/>
          </a:solidFill>
          <a:ln w="6350">
            <a:noFill/>
            <a:miter lim="800000"/>
            <a:headEnd/>
            <a:tailEnd/>
          </a:ln>
          <a:effec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nl-NL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E</a:t>
            </a:r>
          </a:p>
          <a:p>
            <a:pPr algn="l" rtl="0">
              <a:defRPr sz="1000"/>
            </a:pPr>
            <a:endParaRPr lang="nl-NL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04" name="Rectangle 80"/>
          <xdr:cNvSpPr>
            <a:spLocks noChangeArrowheads="1"/>
          </xdr:cNvSpPr>
        </xdr:nvSpPr>
        <xdr:spPr bwMode="auto">
          <a:xfrm>
            <a:off x="17010" y="9334"/>
            <a:ext cx="928" cy="756"/>
          </a:xfrm>
          <a:prstGeom prst="rect">
            <a:avLst/>
          </a:prstGeom>
          <a:noFill/>
          <a:ln w="6350">
            <a:noFill/>
            <a:miter lim="800000"/>
            <a:headEnd/>
            <a:tailEnd/>
          </a:ln>
          <a:effec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nl-NL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</a:t>
            </a:r>
          </a:p>
          <a:p>
            <a:pPr algn="l" rtl="0">
              <a:defRPr sz="1000"/>
            </a:pPr>
            <a:endParaRPr lang="nl-NL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05" name="Rectangle 81"/>
          <xdr:cNvSpPr>
            <a:spLocks noChangeArrowheads="1"/>
          </xdr:cNvSpPr>
        </xdr:nvSpPr>
        <xdr:spPr bwMode="auto">
          <a:xfrm>
            <a:off x="17276" y="18489"/>
            <a:ext cx="1988" cy="933"/>
          </a:xfrm>
          <a:prstGeom prst="rect">
            <a:avLst/>
          </a:prstGeom>
          <a:noFill/>
          <a:ln w="6350">
            <a:noFill/>
            <a:miter lim="800000"/>
            <a:headEnd/>
            <a:tailEnd/>
          </a:ln>
          <a:effec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nl-NL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Tack</a:t>
            </a:r>
          </a:p>
          <a:p>
            <a:pPr algn="l" rtl="0">
              <a:defRPr sz="1000"/>
            </a:pPr>
            <a:endParaRPr lang="nl-NL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06" name="Rectangle 82"/>
          <xdr:cNvSpPr>
            <a:spLocks noChangeArrowheads="1"/>
          </xdr:cNvSpPr>
        </xdr:nvSpPr>
        <xdr:spPr bwMode="auto">
          <a:xfrm>
            <a:off x="49" y="17289"/>
            <a:ext cx="2186" cy="889"/>
          </a:xfrm>
          <a:prstGeom prst="rect">
            <a:avLst/>
          </a:prstGeom>
          <a:noFill/>
          <a:ln w="6350">
            <a:noFill/>
            <a:miter lim="800000"/>
            <a:headEnd/>
            <a:tailEnd/>
          </a:ln>
          <a:effec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nl-NL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Clew</a:t>
            </a:r>
          </a:p>
          <a:p>
            <a:pPr algn="l" rtl="0">
              <a:defRPr sz="1000"/>
            </a:pPr>
            <a:endParaRPr lang="nl-NL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07" name="AutoShape 83"/>
          <xdr:cNvSpPr>
            <a:spLocks/>
          </xdr:cNvSpPr>
        </xdr:nvSpPr>
        <xdr:spPr bwMode="auto">
          <a:xfrm>
            <a:off x="11047" y="12267"/>
            <a:ext cx="3445" cy="1067"/>
          </a:xfrm>
          <a:prstGeom prst="callout2">
            <a:avLst>
              <a:gd name="adj1" fmla="val 44083"/>
              <a:gd name="adj2" fmla="val 114491"/>
              <a:gd name="adj3" fmla="val 44083"/>
              <a:gd name="adj4" fmla="val 140579"/>
              <a:gd name="adj5" fmla="val -46449"/>
              <a:gd name="adj6" fmla="val 166667"/>
            </a:avLst>
          </a:prstGeom>
          <a:noFill/>
          <a:ln w="6350">
            <a:solidFill>
              <a:srgbClr val="000000"/>
            </a:solidFill>
            <a:miter lim="800000"/>
            <a:headEnd type="none" w="sm" len="sm"/>
            <a:tailEnd type="none" w="sm" len="sm"/>
          </a:ln>
          <a:effec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nl-NL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A = Luff</a:t>
            </a:r>
          </a:p>
          <a:p>
            <a:pPr algn="l" rtl="0">
              <a:defRPr sz="1000"/>
            </a:pPr>
            <a:endParaRPr lang="nl-NL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85725</xdr:colOff>
      <xdr:row>138</xdr:row>
      <xdr:rowOff>76200</xdr:rowOff>
    </xdr:from>
    <xdr:to>
      <xdr:col>1</xdr:col>
      <xdr:colOff>0</xdr:colOff>
      <xdr:row>144</xdr:row>
      <xdr:rowOff>152400</xdr:rowOff>
    </xdr:to>
    <xdr:sp macro="" textlink="">
      <xdr:nvSpPr>
        <xdr:cNvPr id="27760" name="Rectangle 87"/>
        <xdr:cNvSpPr>
          <a:spLocks noChangeArrowheads="1"/>
        </xdr:cNvSpPr>
      </xdr:nvSpPr>
      <xdr:spPr bwMode="auto">
        <a:xfrm>
          <a:off x="85725" y="26612850"/>
          <a:ext cx="695325" cy="12763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150</xdr:row>
      <xdr:rowOff>19050</xdr:rowOff>
    </xdr:from>
    <xdr:to>
      <xdr:col>7</xdr:col>
      <xdr:colOff>523875</xdr:colOff>
      <xdr:row>150</xdr:row>
      <xdr:rowOff>28575</xdr:rowOff>
    </xdr:to>
    <xdr:sp macro="" textlink="">
      <xdr:nvSpPr>
        <xdr:cNvPr id="27761" name="Line 91"/>
        <xdr:cNvSpPr>
          <a:spLocks noChangeShapeType="1"/>
        </xdr:cNvSpPr>
      </xdr:nvSpPr>
      <xdr:spPr bwMode="auto">
        <a:xfrm flipV="1">
          <a:off x="19050" y="28746450"/>
          <a:ext cx="611505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200025</xdr:colOff>
      <xdr:row>175</xdr:row>
      <xdr:rowOff>104775</xdr:rowOff>
    </xdr:from>
    <xdr:to>
      <xdr:col>7</xdr:col>
      <xdr:colOff>409575</xdr:colOff>
      <xdr:row>178</xdr:row>
      <xdr:rowOff>0</xdr:rowOff>
    </xdr:to>
    <xdr:sp macro="" textlink="">
      <xdr:nvSpPr>
        <xdr:cNvPr id="1204" name="Text Box 180"/>
        <xdr:cNvSpPr txBox="1">
          <a:spLocks noChangeArrowheads="1"/>
        </xdr:cNvSpPr>
      </xdr:nvSpPr>
      <xdr:spPr bwMode="auto">
        <a:xfrm>
          <a:off x="200025" y="33632775"/>
          <a:ext cx="58007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1" i="0" strike="noStrike">
              <a:solidFill>
                <a:srgbClr val="000000"/>
              </a:solidFill>
              <a:latin typeface="Arial"/>
              <a:cs typeface="Arial"/>
            </a:rPr>
            <a:t>Marking:</a:t>
          </a: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 MA=Mastarea Mc=Mastcrane Mch=Mastfootheight Tw=Tipweight Ghh= Spi hoist height  HH=Maximum Hoist height</a:t>
          </a:r>
        </a:p>
      </xdr:txBody>
    </xdr:sp>
    <xdr:clientData/>
  </xdr:twoCellAnchor>
  <xdr:twoCellAnchor>
    <xdr:from>
      <xdr:col>3</xdr:col>
      <xdr:colOff>581025</xdr:colOff>
      <xdr:row>177</xdr:row>
      <xdr:rowOff>114300</xdr:rowOff>
    </xdr:from>
    <xdr:to>
      <xdr:col>7</xdr:col>
      <xdr:colOff>371475</xdr:colOff>
      <xdr:row>179</xdr:row>
      <xdr:rowOff>142875</xdr:rowOff>
    </xdr:to>
    <xdr:grpSp>
      <xdr:nvGrpSpPr>
        <xdr:cNvPr id="27763" name="Group 181"/>
        <xdr:cNvGrpSpPr>
          <a:grpSpLocks/>
        </xdr:cNvGrpSpPr>
      </xdr:nvGrpSpPr>
      <xdr:grpSpPr bwMode="auto">
        <a:xfrm>
          <a:off x="3305175" y="34385250"/>
          <a:ext cx="2962275" cy="390525"/>
          <a:chOff x="806" y="-1"/>
          <a:chExt cx="16863" cy="20001"/>
        </a:xfrm>
      </xdr:grpSpPr>
      <xdr:sp macro="" textlink="">
        <xdr:nvSpPr>
          <xdr:cNvPr id="27834" name="Line 182"/>
          <xdr:cNvSpPr>
            <a:spLocks noChangeShapeType="1"/>
          </xdr:cNvSpPr>
        </xdr:nvSpPr>
        <xdr:spPr bwMode="auto">
          <a:xfrm>
            <a:off x="5138" y="11541"/>
            <a:ext cx="3" cy="8459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35" name="Line 183"/>
          <xdr:cNvSpPr>
            <a:spLocks noChangeShapeType="1"/>
          </xdr:cNvSpPr>
        </xdr:nvSpPr>
        <xdr:spPr bwMode="auto">
          <a:xfrm>
            <a:off x="17477" y="11541"/>
            <a:ext cx="3" cy="8459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36" name="Line 184"/>
          <xdr:cNvSpPr>
            <a:spLocks noChangeShapeType="1"/>
          </xdr:cNvSpPr>
        </xdr:nvSpPr>
        <xdr:spPr bwMode="auto">
          <a:xfrm>
            <a:off x="5138" y="18570"/>
            <a:ext cx="12342" cy="24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triangle" w="sm" len="sm"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9" name="Rectangle 185"/>
          <xdr:cNvSpPr>
            <a:spLocks noChangeArrowheads="1"/>
          </xdr:cNvSpPr>
        </xdr:nvSpPr>
        <xdr:spPr bwMode="auto">
          <a:xfrm>
            <a:off x="10752" y="11219"/>
            <a:ext cx="743" cy="7317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  <a:effec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nl-NL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Lb</a:t>
            </a:r>
          </a:p>
          <a:p>
            <a:pPr algn="l" rtl="0">
              <a:defRPr sz="1000"/>
            </a:pPr>
            <a:endParaRPr lang="nl-NL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10" name="Rectangle 186"/>
          <xdr:cNvSpPr>
            <a:spLocks noChangeArrowheads="1"/>
          </xdr:cNvSpPr>
        </xdr:nvSpPr>
        <xdr:spPr bwMode="auto">
          <a:xfrm>
            <a:off x="2864" y="1950"/>
            <a:ext cx="743" cy="6830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  <a:effec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nl-NL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Hb</a:t>
            </a:r>
          </a:p>
          <a:p>
            <a:pPr algn="l" rtl="0">
              <a:defRPr sz="1000"/>
            </a:pPr>
            <a:endParaRPr lang="nl-NL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7839" name="Line 187"/>
          <xdr:cNvSpPr>
            <a:spLocks noChangeShapeType="1"/>
          </xdr:cNvSpPr>
        </xdr:nvSpPr>
        <xdr:spPr bwMode="auto">
          <a:xfrm flipH="1">
            <a:off x="806" y="8655"/>
            <a:ext cx="18" cy="9865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40" name="Line 188"/>
          <xdr:cNvSpPr>
            <a:spLocks noChangeShapeType="1"/>
          </xdr:cNvSpPr>
        </xdr:nvSpPr>
        <xdr:spPr bwMode="auto">
          <a:xfrm>
            <a:off x="1688" y="9247"/>
            <a:ext cx="3" cy="873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41" name="Line 189"/>
          <xdr:cNvSpPr>
            <a:spLocks noChangeShapeType="1"/>
          </xdr:cNvSpPr>
        </xdr:nvSpPr>
        <xdr:spPr bwMode="auto">
          <a:xfrm>
            <a:off x="830" y="17213"/>
            <a:ext cx="837" cy="25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triangle" w="sm" len="sm"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42" name="Line 190"/>
          <xdr:cNvSpPr>
            <a:spLocks noChangeShapeType="1"/>
          </xdr:cNvSpPr>
        </xdr:nvSpPr>
        <xdr:spPr bwMode="auto">
          <a:xfrm flipV="1">
            <a:off x="1604" y="10184"/>
            <a:ext cx="945" cy="5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43" name="Line 191"/>
          <xdr:cNvSpPr>
            <a:spLocks noChangeShapeType="1"/>
          </xdr:cNvSpPr>
        </xdr:nvSpPr>
        <xdr:spPr bwMode="auto">
          <a:xfrm flipV="1">
            <a:off x="1538" y="-1"/>
            <a:ext cx="1053" cy="49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44" name="Line 192"/>
          <xdr:cNvSpPr>
            <a:spLocks noChangeShapeType="1"/>
          </xdr:cNvSpPr>
        </xdr:nvSpPr>
        <xdr:spPr bwMode="auto">
          <a:xfrm flipV="1">
            <a:off x="2459" y="196"/>
            <a:ext cx="3" cy="10013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triangle" w="sm" len="sm"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7" name="Rectangle 193"/>
          <xdr:cNvSpPr>
            <a:spLocks noChangeArrowheads="1"/>
          </xdr:cNvSpPr>
        </xdr:nvSpPr>
        <xdr:spPr bwMode="auto">
          <a:xfrm>
            <a:off x="1835" y="11219"/>
            <a:ext cx="1372" cy="7317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  <a:effec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nl-NL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Wb</a:t>
            </a:r>
          </a:p>
          <a:p>
            <a:pPr algn="l" rtl="0">
              <a:defRPr sz="1000"/>
            </a:pPr>
            <a:endParaRPr lang="nl-NL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7846" name="Oval 194"/>
          <xdr:cNvSpPr>
            <a:spLocks noChangeArrowheads="1"/>
          </xdr:cNvSpPr>
        </xdr:nvSpPr>
        <xdr:spPr bwMode="auto">
          <a:xfrm>
            <a:off x="848" y="295"/>
            <a:ext cx="819" cy="9865"/>
          </a:xfrm>
          <a:prstGeom prst="ellips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847" name="Oval 195"/>
          <xdr:cNvSpPr>
            <a:spLocks noChangeArrowheads="1"/>
          </xdr:cNvSpPr>
        </xdr:nvSpPr>
        <xdr:spPr bwMode="auto">
          <a:xfrm>
            <a:off x="4925" y="1701"/>
            <a:ext cx="492" cy="9865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848" name="Line 196"/>
          <xdr:cNvSpPr>
            <a:spLocks noChangeShapeType="1"/>
          </xdr:cNvSpPr>
        </xdr:nvSpPr>
        <xdr:spPr bwMode="auto">
          <a:xfrm>
            <a:off x="5195" y="1701"/>
            <a:ext cx="12216" cy="172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49" name="Line 197"/>
          <xdr:cNvSpPr>
            <a:spLocks noChangeShapeType="1"/>
          </xdr:cNvSpPr>
        </xdr:nvSpPr>
        <xdr:spPr bwMode="auto">
          <a:xfrm flipH="1">
            <a:off x="5252" y="11467"/>
            <a:ext cx="12162" cy="99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50" name="Freeform 198"/>
          <xdr:cNvSpPr>
            <a:spLocks/>
          </xdr:cNvSpPr>
        </xdr:nvSpPr>
        <xdr:spPr bwMode="auto">
          <a:xfrm>
            <a:off x="17408" y="1676"/>
            <a:ext cx="261" cy="10013"/>
          </a:xfrm>
          <a:custGeom>
            <a:avLst/>
            <a:gdLst>
              <a:gd name="T0" fmla="*/ 0 w 20000"/>
              <a:gd name="T1" fmla="*/ 0 h 20000"/>
              <a:gd name="T2" fmla="*/ 0 w 20000"/>
              <a:gd name="T3" fmla="*/ 1 h 20000"/>
              <a:gd name="T4" fmla="*/ 0 w 20000"/>
              <a:gd name="T5" fmla="*/ 1 h 20000"/>
              <a:gd name="T6" fmla="*/ 0 w 20000"/>
              <a:gd name="T7" fmla="*/ 1 h 20000"/>
              <a:gd name="T8" fmla="*/ 0 w 20000"/>
              <a:gd name="T9" fmla="*/ 1 h 20000"/>
              <a:gd name="T10" fmla="*/ 0 w 20000"/>
              <a:gd name="T11" fmla="*/ 1 h 20000"/>
              <a:gd name="T12" fmla="*/ 0 w 20000"/>
              <a:gd name="T13" fmla="*/ 1 h 20000"/>
              <a:gd name="T14" fmla="*/ 0 w 20000"/>
              <a:gd name="T15" fmla="*/ 1 h 20000"/>
              <a:gd name="T16" fmla="*/ 0 w 20000"/>
              <a:gd name="T17" fmla="*/ 1 h 2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20000"/>
              <a:gd name="T28" fmla="*/ 0 h 20000"/>
              <a:gd name="T29" fmla="*/ 20000 w 20000"/>
              <a:gd name="T30" fmla="*/ 20000 h 20000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20000" h="20000">
                <a:moveTo>
                  <a:pt x="0" y="0"/>
                </a:moveTo>
                <a:lnTo>
                  <a:pt x="11724" y="1823"/>
                </a:lnTo>
                <a:lnTo>
                  <a:pt x="18161" y="4778"/>
                </a:lnTo>
                <a:lnTo>
                  <a:pt x="19770" y="7734"/>
                </a:lnTo>
                <a:lnTo>
                  <a:pt x="19770" y="10345"/>
                </a:lnTo>
                <a:lnTo>
                  <a:pt x="18161" y="12562"/>
                </a:lnTo>
                <a:lnTo>
                  <a:pt x="16552" y="15517"/>
                </a:lnTo>
                <a:lnTo>
                  <a:pt x="8276" y="18818"/>
                </a:lnTo>
                <a:lnTo>
                  <a:pt x="0" y="19951"/>
                </a:lnTo>
              </a:path>
            </a:pathLst>
          </a:custGeom>
          <a:solidFill>
            <a:srgbClr val="FFFFFF"/>
          </a:solidFill>
          <a:ln w="12700">
            <a:solidFill>
              <a:srgbClr val="000000"/>
            </a:solidFill>
            <a:round/>
            <a:headEnd type="none" w="sm" len="sm"/>
            <a:tailEnd type="none" w="sm" len="sm"/>
          </a:ln>
        </xdr:spPr>
      </xdr:sp>
    </xdr:grpSp>
    <xdr:clientData/>
  </xdr:twoCellAnchor>
  <xdr:twoCellAnchor>
    <xdr:from>
      <xdr:col>0</xdr:col>
      <xdr:colOff>85725</xdr:colOff>
      <xdr:row>188</xdr:row>
      <xdr:rowOff>57150</xdr:rowOff>
    </xdr:from>
    <xdr:to>
      <xdr:col>1</xdr:col>
      <xdr:colOff>0</xdr:colOff>
      <xdr:row>194</xdr:row>
      <xdr:rowOff>38100</xdr:rowOff>
    </xdr:to>
    <xdr:sp macro="" textlink="">
      <xdr:nvSpPr>
        <xdr:cNvPr id="27764" name="Rectangle 199"/>
        <xdr:cNvSpPr>
          <a:spLocks noChangeArrowheads="1"/>
        </xdr:cNvSpPr>
      </xdr:nvSpPr>
      <xdr:spPr bwMode="auto">
        <a:xfrm>
          <a:off x="85725" y="36490275"/>
          <a:ext cx="695325" cy="11811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476250</xdr:colOff>
      <xdr:row>55</xdr:row>
      <xdr:rowOff>19050</xdr:rowOff>
    </xdr:from>
    <xdr:to>
      <xdr:col>3</xdr:col>
      <xdr:colOff>142875</xdr:colOff>
      <xdr:row>76</xdr:row>
      <xdr:rowOff>38100</xdr:rowOff>
    </xdr:to>
    <xdr:pic>
      <xdr:nvPicPr>
        <xdr:cNvPr id="27765" name="Picture 202" descr="measur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1210925"/>
          <a:ext cx="2257425" cy="429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199</xdr:row>
      <xdr:rowOff>19050</xdr:rowOff>
    </xdr:from>
    <xdr:to>
      <xdr:col>7</xdr:col>
      <xdr:colOff>523875</xdr:colOff>
      <xdr:row>199</xdr:row>
      <xdr:rowOff>28575</xdr:rowOff>
    </xdr:to>
    <xdr:sp macro="" textlink="">
      <xdr:nvSpPr>
        <xdr:cNvPr id="27766" name="Line 204"/>
        <xdr:cNvSpPr>
          <a:spLocks noChangeShapeType="1"/>
        </xdr:cNvSpPr>
      </xdr:nvSpPr>
      <xdr:spPr bwMode="auto">
        <a:xfrm flipV="1">
          <a:off x="19050" y="38500050"/>
          <a:ext cx="611505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85725</xdr:colOff>
      <xdr:row>233</xdr:row>
      <xdr:rowOff>57150</xdr:rowOff>
    </xdr:from>
    <xdr:to>
      <xdr:col>1</xdr:col>
      <xdr:colOff>0</xdr:colOff>
      <xdr:row>239</xdr:row>
      <xdr:rowOff>38100</xdr:rowOff>
    </xdr:to>
    <xdr:sp macro="" textlink="">
      <xdr:nvSpPr>
        <xdr:cNvPr id="27767" name="Rectangle 224"/>
        <xdr:cNvSpPr>
          <a:spLocks noChangeArrowheads="1"/>
        </xdr:cNvSpPr>
      </xdr:nvSpPr>
      <xdr:spPr bwMode="auto">
        <a:xfrm>
          <a:off x="85725" y="45358050"/>
          <a:ext cx="695325" cy="11811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244</xdr:row>
      <xdr:rowOff>19050</xdr:rowOff>
    </xdr:from>
    <xdr:to>
      <xdr:col>7</xdr:col>
      <xdr:colOff>523875</xdr:colOff>
      <xdr:row>244</xdr:row>
      <xdr:rowOff>28575</xdr:rowOff>
    </xdr:to>
    <xdr:sp macro="" textlink="">
      <xdr:nvSpPr>
        <xdr:cNvPr id="27768" name="Line 226"/>
        <xdr:cNvSpPr>
          <a:spLocks noChangeShapeType="1"/>
        </xdr:cNvSpPr>
      </xdr:nvSpPr>
      <xdr:spPr bwMode="auto">
        <a:xfrm flipV="1">
          <a:off x="19050" y="47367825"/>
          <a:ext cx="611505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85725</xdr:colOff>
      <xdr:row>279</xdr:row>
      <xdr:rowOff>57150</xdr:rowOff>
    </xdr:from>
    <xdr:to>
      <xdr:col>1</xdr:col>
      <xdr:colOff>0</xdr:colOff>
      <xdr:row>285</xdr:row>
      <xdr:rowOff>38100</xdr:rowOff>
    </xdr:to>
    <xdr:sp macro="" textlink="">
      <xdr:nvSpPr>
        <xdr:cNvPr id="27769" name="Rectangle 246"/>
        <xdr:cNvSpPr>
          <a:spLocks noChangeArrowheads="1"/>
        </xdr:cNvSpPr>
      </xdr:nvSpPr>
      <xdr:spPr bwMode="auto">
        <a:xfrm>
          <a:off x="85725" y="54368700"/>
          <a:ext cx="695325" cy="11811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221</xdr:row>
      <xdr:rowOff>114300</xdr:rowOff>
    </xdr:from>
    <xdr:to>
      <xdr:col>7</xdr:col>
      <xdr:colOff>123825</xdr:colOff>
      <xdr:row>228</xdr:row>
      <xdr:rowOff>9525</xdr:rowOff>
    </xdr:to>
    <xdr:sp macro="" textlink="">
      <xdr:nvSpPr>
        <xdr:cNvPr id="1280" name="Text Box 256"/>
        <xdr:cNvSpPr txBox="1">
          <a:spLocks noChangeArrowheads="1"/>
        </xdr:cNvSpPr>
      </xdr:nvSpPr>
      <xdr:spPr bwMode="auto">
        <a:xfrm>
          <a:off x="66675" y="42167175"/>
          <a:ext cx="5857875" cy="1181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1" i="0" u="sng" strike="noStrike">
              <a:solidFill>
                <a:srgbClr val="000000"/>
              </a:solidFill>
              <a:latin typeface="Times New Roman"/>
              <a:cs typeface="Times New Roman"/>
            </a:rPr>
            <a:t>Definition: Jib Area SA</a:t>
          </a:r>
          <a:endParaRPr lang="nl-NL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l-NL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It is the total area of the sail excluding the overlapping part of the mast guide. The measurement is based on ISAF measurement and calculation of sail area rule 3 and shall be measured with battens in the pockets. For identification the JA has to be marked on the sail (starboard side).</a:t>
          </a:r>
        </a:p>
        <a:p>
          <a:pPr algn="l" rtl="0">
            <a:defRPr sz="1000"/>
          </a:pPr>
          <a:r>
            <a:rPr lang="nl-NL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Note:  Always to be filed in with three digits after decimal point</a:t>
          </a:r>
        </a:p>
        <a:p>
          <a:pPr algn="l" rtl="0">
            <a:defRPr sz="1000"/>
          </a:pPr>
          <a:r>
            <a:rPr lang="nl-NL" sz="1000" b="1" i="0" u="sng" strike="noStrike">
              <a:solidFill>
                <a:srgbClr val="000000"/>
              </a:solidFill>
              <a:latin typeface="Times New Roman"/>
              <a:cs typeface="Times New Roman"/>
            </a:rPr>
            <a:t>If the sail complies with all the requirements the measurer shall sign and date the sail near the tack (starbord).</a:t>
          </a:r>
        </a:p>
      </xdr:txBody>
    </xdr:sp>
    <xdr:clientData/>
  </xdr:twoCellAnchor>
  <xdr:twoCellAnchor>
    <xdr:from>
      <xdr:col>0</xdr:col>
      <xdr:colOff>28575</xdr:colOff>
      <xdr:row>268</xdr:row>
      <xdr:rowOff>0</xdr:rowOff>
    </xdr:from>
    <xdr:to>
      <xdr:col>7</xdr:col>
      <xdr:colOff>85725</xdr:colOff>
      <xdr:row>273</xdr:row>
      <xdr:rowOff>114300</xdr:rowOff>
    </xdr:to>
    <xdr:sp macro="" textlink="">
      <xdr:nvSpPr>
        <xdr:cNvPr id="1281" name="Text Box 257"/>
        <xdr:cNvSpPr txBox="1">
          <a:spLocks noChangeArrowheads="1"/>
        </xdr:cNvSpPr>
      </xdr:nvSpPr>
      <xdr:spPr bwMode="auto">
        <a:xfrm>
          <a:off x="28575" y="51139725"/>
          <a:ext cx="5857875" cy="1114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1" i="0" u="sng" strike="noStrike">
              <a:solidFill>
                <a:srgbClr val="000000"/>
              </a:solidFill>
              <a:latin typeface="Times New Roman"/>
              <a:cs typeface="Times New Roman"/>
            </a:rPr>
            <a:t>Definition: Spinaker Area SP</a:t>
          </a:r>
          <a:endParaRPr lang="nl-NL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l-NL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It is the total area of the sail excluding the overlapping part of the mast guide. The measurement is based on ISAF measurement and calculation of sail area rule 3 and shall be measured with battens in the pockets. For identification the SP has to be marked on the sail (starboard side).</a:t>
          </a:r>
        </a:p>
        <a:p>
          <a:pPr algn="l" rtl="0">
            <a:defRPr sz="1000"/>
          </a:pPr>
          <a:r>
            <a:rPr lang="nl-NL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Note:  Always to be filed in with three digits after decimal point</a:t>
          </a:r>
        </a:p>
        <a:p>
          <a:pPr algn="l" rtl="0">
            <a:defRPr sz="1000"/>
          </a:pPr>
          <a:r>
            <a:rPr lang="nl-NL" sz="1000" b="1" i="0" u="sng" strike="noStrike">
              <a:solidFill>
                <a:srgbClr val="000000"/>
              </a:solidFill>
              <a:latin typeface="Times New Roman"/>
              <a:cs typeface="Times New Roman"/>
            </a:rPr>
            <a:t>If the sail complies with all the requirements the measurer shall sign and date the sail near the tack (starbord).</a:t>
          </a:r>
        </a:p>
      </xdr:txBody>
    </xdr:sp>
    <xdr:clientData/>
  </xdr:twoCellAnchor>
  <xdr:twoCellAnchor>
    <xdr:from>
      <xdr:col>0</xdr:col>
      <xdr:colOff>638175</xdr:colOff>
      <xdr:row>246</xdr:row>
      <xdr:rowOff>66675</xdr:rowOff>
    </xdr:from>
    <xdr:to>
      <xdr:col>3</xdr:col>
      <xdr:colOff>304800</xdr:colOff>
      <xdr:row>262</xdr:row>
      <xdr:rowOff>85725</xdr:rowOff>
    </xdr:to>
    <xdr:pic>
      <xdr:nvPicPr>
        <xdr:cNvPr id="27772" name="Picture 258" descr="spidraw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7872650"/>
          <a:ext cx="2257425" cy="301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466725</xdr:colOff>
      <xdr:row>153</xdr:row>
      <xdr:rowOff>9525</xdr:rowOff>
    </xdr:from>
    <xdr:to>
      <xdr:col>2</xdr:col>
      <xdr:colOff>219075</xdr:colOff>
      <xdr:row>172</xdr:row>
      <xdr:rowOff>180975</xdr:rowOff>
    </xdr:to>
    <xdr:pic>
      <xdr:nvPicPr>
        <xdr:cNvPr id="27773" name="Picture 261" descr="mastdrawi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9356050"/>
          <a:ext cx="1571625" cy="416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609600</xdr:colOff>
      <xdr:row>263</xdr:row>
      <xdr:rowOff>85725</xdr:rowOff>
    </xdr:from>
    <xdr:to>
      <xdr:col>7</xdr:col>
      <xdr:colOff>838200</xdr:colOff>
      <xdr:row>267</xdr:row>
      <xdr:rowOff>95250</xdr:rowOff>
    </xdr:to>
    <xdr:pic>
      <xdr:nvPicPr>
        <xdr:cNvPr id="27774" name="Picture 262" descr="spipol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51101625"/>
          <a:ext cx="40100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495300</xdr:colOff>
      <xdr:row>201</xdr:row>
      <xdr:rowOff>28575</xdr:rowOff>
    </xdr:from>
    <xdr:to>
      <xdr:col>3</xdr:col>
      <xdr:colOff>457200</xdr:colOff>
      <xdr:row>221</xdr:row>
      <xdr:rowOff>57150</xdr:rowOff>
    </xdr:to>
    <xdr:pic>
      <xdr:nvPicPr>
        <xdr:cNvPr id="27775" name="Afbeelding 88" descr="jib-f16a.jp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966775"/>
          <a:ext cx="2552700" cy="413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18</xdr:row>
      <xdr:rowOff>0</xdr:rowOff>
    </xdr:from>
    <xdr:to>
      <xdr:col>3</xdr:col>
      <xdr:colOff>504825</xdr:colOff>
      <xdr:row>18</xdr:row>
      <xdr:rowOff>0</xdr:rowOff>
    </xdr:to>
    <xdr:cxnSp macro="">
      <xdr:nvCxnSpPr>
        <xdr:cNvPr id="27776" name="Rechte verbindingslijn 90"/>
        <xdr:cNvCxnSpPr>
          <a:cxnSpLocks noChangeShapeType="1"/>
        </xdr:cNvCxnSpPr>
      </xdr:nvCxnSpPr>
      <xdr:spPr bwMode="auto">
        <a:xfrm>
          <a:off x="1828800" y="3667125"/>
          <a:ext cx="1266825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17</xdr:row>
      <xdr:rowOff>0</xdr:rowOff>
    </xdr:from>
    <xdr:to>
      <xdr:col>3</xdr:col>
      <xdr:colOff>514350</xdr:colOff>
      <xdr:row>17</xdr:row>
      <xdr:rowOff>0</xdr:rowOff>
    </xdr:to>
    <xdr:cxnSp macro="">
      <xdr:nvCxnSpPr>
        <xdr:cNvPr id="27777" name="Rechte verbindingslijn 91"/>
        <xdr:cNvCxnSpPr>
          <a:cxnSpLocks noChangeShapeType="1"/>
        </xdr:cNvCxnSpPr>
      </xdr:nvCxnSpPr>
      <xdr:spPr bwMode="auto">
        <a:xfrm>
          <a:off x="1828800" y="3467100"/>
          <a:ext cx="127635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523875</xdr:colOff>
      <xdr:row>16</xdr:row>
      <xdr:rowOff>0</xdr:rowOff>
    </xdr:to>
    <xdr:cxnSp macro="">
      <xdr:nvCxnSpPr>
        <xdr:cNvPr id="27778" name="Rechte verbindingslijn 92"/>
        <xdr:cNvCxnSpPr>
          <a:cxnSpLocks noChangeShapeType="1"/>
        </xdr:cNvCxnSpPr>
      </xdr:nvCxnSpPr>
      <xdr:spPr bwMode="auto">
        <a:xfrm>
          <a:off x="1838325" y="3267075"/>
          <a:ext cx="127635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18</xdr:row>
      <xdr:rowOff>0</xdr:rowOff>
    </xdr:from>
    <xdr:to>
      <xdr:col>7</xdr:col>
      <xdr:colOff>457200</xdr:colOff>
      <xdr:row>18</xdr:row>
      <xdr:rowOff>0</xdr:rowOff>
    </xdr:to>
    <xdr:cxnSp macro="">
      <xdr:nvCxnSpPr>
        <xdr:cNvPr id="27779" name="Rechte verbindingslijn 104"/>
        <xdr:cNvCxnSpPr>
          <a:cxnSpLocks noChangeShapeType="1"/>
        </xdr:cNvCxnSpPr>
      </xdr:nvCxnSpPr>
      <xdr:spPr bwMode="auto">
        <a:xfrm>
          <a:off x="4114800" y="3667125"/>
          <a:ext cx="1952625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17</xdr:row>
      <xdr:rowOff>0</xdr:rowOff>
    </xdr:from>
    <xdr:to>
      <xdr:col>7</xdr:col>
      <xdr:colOff>457200</xdr:colOff>
      <xdr:row>17</xdr:row>
      <xdr:rowOff>0</xdr:rowOff>
    </xdr:to>
    <xdr:cxnSp macro="">
      <xdr:nvCxnSpPr>
        <xdr:cNvPr id="27780" name="Rechte verbindingslijn 105"/>
        <xdr:cNvCxnSpPr>
          <a:cxnSpLocks noChangeShapeType="1"/>
        </xdr:cNvCxnSpPr>
      </xdr:nvCxnSpPr>
      <xdr:spPr bwMode="auto">
        <a:xfrm>
          <a:off x="4114800" y="3467100"/>
          <a:ext cx="1952625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9525</xdr:colOff>
      <xdr:row>16</xdr:row>
      <xdr:rowOff>0</xdr:rowOff>
    </xdr:from>
    <xdr:to>
      <xdr:col>7</xdr:col>
      <xdr:colOff>457200</xdr:colOff>
      <xdr:row>16</xdr:row>
      <xdr:rowOff>0</xdr:rowOff>
    </xdr:to>
    <xdr:cxnSp macro="">
      <xdr:nvCxnSpPr>
        <xdr:cNvPr id="27781" name="Rechte verbindingslijn 106"/>
        <xdr:cNvCxnSpPr>
          <a:cxnSpLocks noChangeShapeType="1"/>
        </xdr:cNvCxnSpPr>
      </xdr:nvCxnSpPr>
      <xdr:spPr bwMode="auto">
        <a:xfrm>
          <a:off x="4124325" y="3267075"/>
          <a:ext cx="19431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38100</xdr:colOff>
      <xdr:row>10</xdr:row>
      <xdr:rowOff>190500</xdr:rowOff>
    </xdr:from>
    <xdr:to>
      <xdr:col>3</xdr:col>
      <xdr:colOff>561975</xdr:colOff>
      <xdr:row>10</xdr:row>
      <xdr:rowOff>190500</xdr:rowOff>
    </xdr:to>
    <xdr:cxnSp macro="">
      <xdr:nvCxnSpPr>
        <xdr:cNvPr id="27782" name="Rechte verbindingslijn 114"/>
        <xdr:cNvCxnSpPr>
          <a:cxnSpLocks noChangeShapeType="1"/>
        </xdr:cNvCxnSpPr>
      </xdr:nvCxnSpPr>
      <xdr:spPr bwMode="auto">
        <a:xfrm>
          <a:off x="1857375" y="2219325"/>
          <a:ext cx="12954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57150</xdr:colOff>
      <xdr:row>8</xdr:row>
      <xdr:rowOff>190500</xdr:rowOff>
    </xdr:from>
    <xdr:to>
      <xdr:col>3</xdr:col>
      <xdr:colOff>561975</xdr:colOff>
      <xdr:row>8</xdr:row>
      <xdr:rowOff>190500</xdr:rowOff>
    </xdr:to>
    <xdr:cxnSp macro="">
      <xdr:nvCxnSpPr>
        <xdr:cNvPr id="27783" name="Rechte verbindingslijn 115"/>
        <xdr:cNvCxnSpPr>
          <a:cxnSpLocks noChangeShapeType="1"/>
        </xdr:cNvCxnSpPr>
      </xdr:nvCxnSpPr>
      <xdr:spPr bwMode="auto">
        <a:xfrm>
          <a:off x="1876425" y="1819275"/>
          <a:ext cx="127635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9525</xdr:colOff>
      <xdr:row>10</xdr:row>
      <xdr:rowOff>180975</xdr:rowOff>
    </xdr:from>
    <xdr:to>
      <xdr:col>7</xdr:col>
      <xdr:colOff>457200</xdr:colOff>
      <xdr:row>10</xdr:row>
      <xdr:rowOff>180975</xdr:rowOff>
    </xdr:to>
    <xdr:cxnSp macro="">
      <xdr:nvCxnSpPr>
        <xdr:cNvPr id="27784" name="Rechte verbindingslijn 117"/>
        <xdr:cNvCxnSpPr>
          <a:cxnSpLocks noChangeShapeType="1"/>
        </xdr:cNvCxnSpPr>
      </xdr:nvCxnSpPr>
      <xdr:spPr bwMode="auto">
        <a:xfrm>
          <a:off x="4124325" y="2209800"/>
          <a:ext cx="19431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9525</xdr:colOff>
      <xdr:row>8</xdr:row>
      <xdr:rowOff>180975</xdr:rowOff>
    </xdr:from>
    <xdr:to>
      <xdr:col>7</xdr:col>
      <xdr:colOff>457200</xdr:colOff>
      <xdr:row>8</xdr:row>
      <xdr:rowOff>180975</xdr:rowOff>
    </xdr:to>
    <xdr:cxnSp macro="">
      <xdr:nvCxnSpPr>
        <xdr:cNvPr id="27785" name="Rechte verbindingslijn 118"/>
        <xdr:cNvCxnSpPr>
          <a:cxnSpLocks noChangeShapeType="1"/>
        </xdr:cNvCxnSpPr>
      </xdr:nvCxnSpPr>
      <xdr:spPr bwMode="auto">
        <a:xfrm>
          <a:off x="4124325" y="1809750"/>
          <a:ext cx="19431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66675</xdr:colOff>
      <xdr:row>6</xdr:row>
      <xdr:rowOff>238125</xdr:rowOff>
    </xdr:from>
    <xdr:to>
      <xdr:col>5</xdr:col>
      <xdr:colOff>19050</xdr:colOff>
      <xdr:row>6</xdr:row>
      <xdr:rowOff>238125</xdr:rowOff>
    </xdr:to>
    <xdr:cxnSp macro="">
      <xdr:nvCxnSpPr>
        <xdr:cNvPr id="27786" name="Rechte verbindingslijn 121"/>
        <xdr:cNvCxnSpPr>
          <a:cxnSpLocks noChangeShapeType="1"/>
        </xdr:cNvCxnSpPr>
      </xdr:nvCxnSpPr>
      <xdr:spPr bwMode="auto">
        <a:xfrm>
          <a:off x="1885950" y="1428750"/>
          <a:ext cx="22479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41</xdr:row>
      <xdr:rowOff>9525</xdr:rowOff>
    </xdr:from>
    <xdr:to>
      <xdr:col>4</xdr:col>
      <xdr:colOff>857250</xdr:colOff>
      <xdr:row>41</xdr:row>
      <xdr:rowOff>9525</xdr:rowOff>
    </xdr:to>
    <xdr:cxnSp macro="">
      <xdr:nvCxnSpPr>
        <xdr:cNvPr id="27787" name="Rechte verbindingslijn 124"/>
        <xdr:cNvCxnSpPr>
          <a:cxnSpLocks noChangeShapeType="1"/>
        </xdr:cNvCxnSpPr>
      </xdr:nvCxnSpPr>
      <xdr:spPr bwMode="auto">
        <a:xfrm>
          <a:off x="2590800" y="8305800"/>
          <a:ext cx="15240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42</xdr:row>
      <xdr:rowOff>19050</xdr:rowOff>
    </xdr:from>
    <xdr:to>
      <xdr:col>4</xdr:col>
      <xdr:colOff>857250</xdr:colOff>
      <xdr:row>42</xdr:row>
      <xdr:rowOff>19050</xdr:rowOff>
    </xdr:to>
    <xdr:cxnSp macro="">
      <xdr:nvCxnSpPr>
        <xdr:cNvPr id="27788" name="Rechte verbindingslijn 126"/>
        <xdr:cNvCxnSpPr>
          <a:cxnSpLocks noChangeShapeType="1"/>
        </xdr:cNvCxnSpPr>
      </xdr:nvCxnSpPr>
      <xdr:spPr bwMode="auto">
        <a:xfrm>
          <a:off x="2590800" y="8515350"/>
          <a:ext cx="15240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857250</xdr:colOff>
      <xdr:row>43</xdr:row>
      <xdr:rowOff>0</xdr:rowOff>
    </xdr:to>
    <xdr:cxnSp macro="">
      <xdr:nvCxnSpPr>
        <xdr:cNvPr id="27789" name="Rechte verbindingslijn 127"/>
        <xdr:cNvCxnSpPr>
          <a:cxnSpLocks noChangeShapeType="1"/>
        </xdr:cNvCxnSpPr>
      </xdr:nvCxnSpPr>
      <xdr:spPr bwMode="auto">
        <a:xfrm>
          <a:off x="2590800" y="8696325"/>
          <a:ext cx="15240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46</xdr:row>
      <xdr:rowOff>9525</xdr:rowOff>
    </xdr:from>
    <xdr:to>
      <xdr:col>4</xdr:col>
      <xdr:colOff>847725</xdr:colOff>
      <xdr:row>46</xdr:row>
      <xdr:rowOff>9525</xdr:rowOff>
    </xdr:to>
    <xdr:cxnSp macro="">
      <xdr:nvCxnSpPr>
        <xdr:cNvPr id="27790" name="Rechte verbindingslijn 132"/>
        <xdr:cNvCxnSpPr>
          <a:cxnSpLocks noChangeShapeType="1"/>
        </xdr:cNvCxnSpPr>
      </xdr:nvCxnSpPr>
      <xdr:spPr bwMode="auto">
        <a:xfrm>
          <a:off x="2590800" y="9305925"/>
          <a:ext cx="15240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88</xdr:row>
      <xdr:rowOff>9525</xdr:rowOff>
    </xdr:from>
    <xdr:to>
      <xdr:col>4</xdr:col>
      <xdr:colOff>857250</xdr:colOff>
      <xdr:row>88</xdr:row>
      <xdr:rowOff>9525</xdr:rowOff>
    </xdr:to>
    <xdr:cxnSp macro="">
      <xdr:nvCxnSpPr>
        <xdr:cNvPr id="27791" name="Rechte verbindingslijn 138"/>
        <xdr:cNvCxnSpPr>
          <a:cxnSpLocks noChangeShapeType="1"/>
        </xdr:cNvCxnSpPr>
      </xdr:nvCxnSpPr>
      <xdr:spPr bwMode="auto">
        <a:xfrm>
          <a:off x="2590800" y="17659350"/>
          <a:ext cx="15240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89</xdr:row>
      <xdr:rowOff>19050</xdr:rowOff>
    </xdr:from>
    <xdr:to>
      <xdr:col>4</xdr:col>
      <xdr:colOff>857250</xdr:colOff>
      <xdr:row>89</xdr:row>
      <xdr:rowOff>19050</xdr:rowOff>
    </xdr:to>
    <xdr:cxnSp macro="">
      <xdr:nvCxnSpPr>
        <xdr:cNvPr id="27792" name="Rechte verbindingslijn 139"/>
        <xdr:cNvCxnSpPr>
          <a:cxnSpLocks noChangeShapeType="1"/>
        </xdr:cNvCxnSpPr>
      </xdr:nvCxnSpPr>
      <xdr:spPr bwMode="auto">
        <a:xfrm>
          <a:off x="2590800" y="17868900"/>
          <a:ext cx="15240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90</xdr:row>
      <xdr:rowOff>0</xdr:rowOff>
    </xdr:from>
    <xdr:to>
      <xdr:col>4</xdr:col>
      <xdr:colOff>857250</xdr:colOff>
      <xdr:row>90</xdr:row>
      <xdr:rowOff>0</xdr:rowOff>
    </xdr:to>
    <xdr:cxnSp macro="">
      <xdr:nvCxnSpPr>
        <xdr:cNvPr id="27793" name="Rechte verbindingslijn 140"/>
        <xdr:cNvCxnSpPr>
          <a:cxnSpLocks noChangeShapeType="1"/>
        </xdr:cNvCxnSpPr>
      </xdr:nvCxnSpPr>
      <xdr:spPr bwMode="auto">
        <a:xfrm>
          <a:off x="2590800" y="18049875"/>
          <a:ext cx="15240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93</xdr:row>
      <xdr:rowOff>9525</xdr:rowOff>
    </xdr:from>
    <xdr:to>
      <xdr:col>4</xdr:col>
      <xdr:colOff>847725</xdr:colOff>
      <xdr:row>93</xdr:row>
      <xdr:rowOff>9525</xdr:rowOff>
    </xdr:to>
    <xdr:cxnSp macro="">
      <xdr:nvCxnSpPr>
        <xdr:cNvPr id="27794" name="Rechte verbindingslijn 141"/>
        <xdr:cNvCxnSpPr>
          <a:cxnSpLocks noChangeShapeType="1"/>
        </xdr:cNvCxnSpPr>
      </xdr:nvCxnSpPr>
      <xdr:spPr bwMode="auto">
        <a:xfrm>
          <a:off x="2590800" y="18659475"/>
          <a:ext cx="15240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57150</xdr:colOff>
      <xdr:row>138</xdr:row>
      <xdr:rowOff>85725</xdr:rowOff>
    </xdr:from>
    <xdr:to>
      <xdr:col>1</xdr:col>
      <xdr:colOff>0</xdr:colOff>
      <xdr:row>144</xdr:row>
      <xdr:rowOff>152400</xdr:rowOff>
    </xdr:to>
    <xdr:sp macro="" textlink="">
      <xdr:nvSpPr>
        <xdr:cNvPr id="27795" name="Rectangle 33"/>
        <xdr:cNvSpPr>
          <a:spLocks noChangeArrowheads="1"/>
        </xdr:cNvSpPr>
      </xdr:nvSpPr>
      <xdr:spPr bwMode="auto">
        <a:xfrm>
          <a:off x="57150" y="26622375"/>
          <a:ext cx="723900" cy="12668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138</xdr:row>
      <xdr:rowOff>85725</xdr:rowOff>
    </xdr:from>
    <xdr:to>
      <xdr:col>7</xdr:col>
      <xdr:colOff>819150</xdr:colOff>
      <xdr:row>144</xdr:row>
      <xdr:rowOff>142875</xdr:rowOff>
    </xdr:to>
    <xdr:sp macro="" textlink="">
      <xdr:nvSpPr>
        <xdr:cNvPr id="27796" name="Rectangle 34"/>
        <xdr:cNvSpPr>
          <a:spLocks noChangeArrowheads="1"/>
        </xdr:cNvSpPr>
      </xdr:nvSpPr>
      <xdr:spPr bwMode="auto">
        <a:xfrm>
          <a:off x="4457700" y="26622375"/>
          <a:ext cx="1971675" cy="12573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140</xdr:row>
      <xdr:rowOff>9525</xdr:rowOff>
    </xdr:from>
    <xdr:to>
      <xdr:col>4</xdr:col>
      <xdr:colOff>857250</xdr:colOff>
      <xdr:row>140</xdr:row>
      <xdr:rowOff>9525</xdr:rowOff>
    </xdr:to>
    <xdr:cxnSp macro="">
      <xdr:nvCxnSpPr>
        <xdr:cNvPr id="27797" name="Rechte verbindingslijn 144"/>
        <xdr:cNvCxnSpPr>
          <a:cxnSpLocks noChangeShapeType="1"/>
        </xdr:cNvCxnSpPr>
      </xdr:nvCxnSpPr>
      <xdr:spPr bwMode="auto">
        <a:xfrm>
          <a:off x="2590800" y="26946225"/>
          <a:ext cx="15240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141</xdr:row>
      <xdr:rowOff>19050</xdr:rowOff>
    </xdr:from>
    <xdr:to>
      <xdr:col>4</xdr:col>
      <xdr:colOff>857250</xdr:colOff>
      <xdr:row>141</xdr:row>
      <xdr:rowOff>19050</xdr:rowOff>
    </xdr:to>
    <xdr:cxnSp macro="">
      <xdr:nvCxnSpPr>
        <xdr:cNvPr id="27798" name="Rechte verbindingslijn 145"/>
        <xdr:cNvCxnSpPr>
          <a:cxnSpLocks noChangeShapeType="1"/>
        </xdr:cNvCxnSpPr>
      </xdr:nvCxnSpPr>
      <xdr:spPr bwMode="auto">
        <a:xfrm>
          <a:off x="2590800" y="27155775"/>
          <a:ext cx="15240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142</xdr:row>
      <xdr:rowOff>0</xdr:rowOff>
    </xdr:from>
    <xdr:to>
      <xdr:col>4</xdr:col>
      <xdr:colOff>857250</xdr:colOff>
      <xdr:row>142</xdr:row>
      <xdr:rowOff>0</xdr:rowOff>
    </xdr:to>
    <xdr:cxnSp macro="">
      <xdr:nvCxnSpPr>
        <xdr:cNvPr id="27799" name="Rechte verbindingslijn 146"/>
        <xdr:cNvCxnSpPr>
          <a:cxnSpLocks noChangeShapeType="1"/>
        </xdr:cNvCxnSpPr>
      </xdr:nvCxnSpPr>
      <xdr:spPr bwMode="auto">
        <a:xfrm>
          <a:off x="2590800" y="27336750"/>
          <a:ext cx="15240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145</xdr:row>
      <xdr:rowOff>9525</xdr:rowOff>
    </xdr:from>
    <xdr:to>
      <xdr:col>4</xdr:col>
      <xdr:colOff>847725</xdr:colOff>
      <xdr:row>145</xdr:row>
      <xdr:rowOff>9525</xdr:rowOff>
    </xdr:to>
    <xdr:cxnSp macro="">
      <xdr:nvCxnSpPr>
        <xdr:cNvPr id="27800" name="Rechte verbindingslijn 147"/>
        <xdr:cNvCxnSpPr>
          <a:cxnSpLocks noChangeShapeType="1"/>
        </xdr:cNvCxnSpPr>
      </xdr:nvCxnSpPr>
      <xdr:spPr bwMode="auto">
        <a:xfrm>
          <a:off x="2590800" y="27946350"/>
          <a:ext cx="15240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135</xdr:row>
      <xdr:rowOff>0</xdr:rowOff>
    </xdr:from>
    <xdr:to>
      <xdr:col>4</xdr:col>
      <xdr:colOff>0</xdr:colOff>
      <xdr:row>135</xdr:row>
      <xdr:rowOff>0</xdr:rowOff>
    </xdr:to>
    <xdr:cxnSp macro="">
      <xdr:nvCxnSpPr>
        <xdr:cNvPr id="27801" name="Rechte verbindingslijn 144"/>
        <xdr:cNvCxnSpPr>
          <a:cxnSpLocks noChangeShapeType="1"/>
        </xdr:cNvCxnSpPr>
      </xdr:nvCxnSpPr>
      <xdr:spPr bwMode="auto">
        <a:xfrm>
          <a:off x="1838325" y="25936575"/>
          <a:ext cx="14478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38100</xdr:colOff>
      <xdr:row>135</xdr:row>
      <xdr:rowOff>0</xdr:rowOff>
    </xdr:from>
    <xdr:to>
      <xdr:col>3</xdr:col>
      <xdr:colOff>714375</xdr:colOff>
      <xdr:row>135</xdr:row>
      <xdr:rowOff>0</xdr:rowOff>
    </xdr:to>
    <xdr:cxnSp macro="">
      <xdr:nvCxnSpPr>
        <xdr:cNvPr id="27802" name="Rechte verbindingslijn 144"/>
        <xdr:cNvCxnSpPr>
          <a:cxnSpLocks noChangeShapeType="1"/>
        </xdr:cNvCxnSpPr>
      </xdr:nvCxnSpPr>
      <xdr:spPr bwMode="auto">
        <a:xfrm>
          <a:off x="1857375" y="25936575"/>
          <a:ext cx="142875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136</xdr:row>
      <xdr:rowOff>0</xdr:rowOff>
    </xdr:from>
    <xdr:to>
      <xdr:col>4</xdr:col>
      <xdr:colOff>0</xdr:colOff>
      <xdr:row>136</xdr:row>
      <xdr:rowOff>0</xdr:rowOff>
    </xdr:to>
    <xdr:cxnSp macro="">
      <xdr:nvCxnSpPr>
        <xdr:cNvPr id="27803" name="Rechte verbindingslijn 144"/>
        <xdr:cNvCxnSpPr>
          <a:cxnSpLocks noChangeShapeType="1"/>
        </xdr:cNvCxnSpPr>
      </xdr:nvCxnSpPr>
      <xdr:spPr bwMode="auto">
        <a:xfrm>
          <a:off x="1838325" y="26136600"/>
          <a:ext cx="14478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704850</xdr:colOff>
      <xdr:row>135</xdr:row>
      <xdr:rowOff>0</xdr:rowOff>
    </xdr:to>
    <xdr:cxnSp macro="">
      <xdr:nvCxnSpPr>
        <xdr:cNvPr id="27804" name="Rechte verbindingslijn 144"/>
        <xdr:cNvCxnSpPr>
          <a:cxnSpLocks noChangeShapeType="1"/>
        </xdr:cNvCxnSpPr>
      </xdr:nvCxnSpPr>
      <xdr:spPr bwMode="auto">
        <a:xfrm>
          <a:off x="4867275" y="25936575"/>
          <a:ext cx="14478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</xdr:colOff>
      <xdr:row>136</xdr:row>
      <xdr:rowOff>9525</xdr:rowOff>
    </xdr:from>
    <xdr:to>
      <xdr:col>7</xdr:col>
      <xdr:colOff>704850</xdr:colOff>
      <xdr:row>136</xdr:row>
      <xdr:rowOff>9525</xdr:rowOff>
    </xdr:to>
    <xdr:cxnSp macro="">
      <xdr:nvCxnSpPr>
        <xdr:cNvPr id="27805" name="Rechte verbindingslijn 144"/>
        <xdr:cNvCxnSpPr>
          <a:cxnSpLocks noChangeShapeType="1"/>
        </xdr:cNvCxnSpPr>
      </xdr:nvCxnSpPr>
      <xdr:spPr bwMode="auto">
        <a:xfrm>
          <a:off x="4876800" y="26146125"/>
          <a:ext cx="1438275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342900</xdr:colOff>
      <xdr:row>188</xdr:row>
      <xdr:rowOff>85725</xdr:rowOff>
    </xdr:from>
    <xdr:to>
      <xdr:col>7</xdr:col>
      <xdr:colOff>819150</xdr:colOff>
      <xdr:row>194</xdr:row>
      <xdr:rowOff>142875</xdr:rowOff>
    </xdr:to>
    <xdr:sp macro="" textlink="">
      <xdr:nvSpPr>
        <xdr:cNvPr id="27806" name="Rectangle 34"/>
        <xdr:cNvSpPr>
          <a:spLocks noChangeArrowheads="1"/>
        </xdr:cNvSpPr>
      </xdr:nvSpPr>
      <xdr:spPr bwMode="auto">
        <a:xfrm>
          <a:off x="4457700" y="36518850"/>
          <a:ext cx="1971675" cy="12573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190</xdr:row>
      <xdr:rowOff>9525</xdr:rowOff>
    </xdr:from>
    <xdr:to>
      <xdr:col>4</xdr:col>
      <xdr:colOff>857250</xdr:colOff>
      <xdr:row>190</xdr:row>
      <xdr:rowOff>9525</xdr:rowOff>
    </xdr:to>
    <xdr:cxnSp macro="">
      <xdr:nvCxnSpPr>
        <xdr:cNvPr id="27807" name="Rechte verbindingslijn 144"/>
        <xdr:cNvCxnSpPr>
          <a:cxnSpLocks noChangeShapeType="1"/>
        </xdr:cNvCxnSpPr>
      </xdr:nvCxnSpPr>
      <xdr:spPr bwMode="auto">
        <a:xfrm>
          <a:off x="2590800" y="36842700"/>
          <a:ext cx="15240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191</xdr:row>
      <xdr:rowOff>19050</xdr:rowOff>
    </xdr:from>
    <xdr:to>
      <xdr:col>4</xdr:col>
      <xdr:colOff>857250</xdr:colOff>
      <xdr:row>191</xdr:row>
      <xdr:rowOff>19050</xdr:rowOff>
    </xdr:to>
    <xdr:cxnSp macro="">
      <xdr:nvCxnSpPr>
        <xdr:cNvPr id="27808" name="Rechte verbindingslijn 145"/>
        <xdr:cNvCxnSpPr>
          <a:cxnSpLocks noChangeShapeType="1"/>
        </xdr:cNvCxnSpPr>
      </xdr:nvCxnSpPr>
      <xdr:spPr bwMode="auto">
        <a:xfrm>
          <a:off x="2590800" y="37052250"/>
          <a:ext cx="15240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192</xdr:row>
      <xdr:rowOff>0</xdr:rowOff>
    </xdr:from>
    <xdr:to>
      <xdr:col>4</xdr:col>
      <xdr:colOff>857250</xdr:colOff>
      <xdr:row>192</xdr:row>
      <xdr:rowOff>0</xdr:rowOff>
    </xdr:to>
    <xdr:cxnSp macro="">
      <xdr:nvCxnSpPr>
        <xdr:cNvPr id="27809" name="Rechte verbindingslijn 146"/>
        <xdr:cNvCxnSpPr>
          <a:cxnSpLocks noChangeShapeType="1"/>
        </xdr:cNvCxnSpPr>
      </xdr:nvCxnSpPr>
      <xdr:spPr bwMode="auto">
        <a:xfrm>
          <a:off x="2590800" y="37233225"/>
          <a:ext cx="15240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195</xdr:row>
      <xdr:rowOff>9525</xdr:rowOff>
    </xdr:from>
    <xdr:to>
      <xdr:col>4</xdr:col>
      <xdr:colOff>847725</xdr:colOff>
      <xdr:row>195</xdr:row>
      <xdr:rowOff>9525</xdr:rowOff>
    </xdr:to>
    <xdr:cxnSp macro="">
      <xdr:nvCxnSpPr>
        <xdr:cNvPr id="27810" name="Rechte verbindingslijn 147"/>
        <xdr:cNvCxnSpPr>
          <a:cxnSpLocks noChangeShapeType="1"/>
        </xdr:cNvCxnSpPr>
      </xdr:nvCxnSpPr>
      <xdr:spPr bwMode="auto">
        <a:xfrm>
          <a:off x="2590800" y="37842825"/>
          <a:ext cx="15240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342900</xdr:colOff>
      <xdr:row>233</xdr:row>
      <xdr:rowOff>85725</xdr:rowOff>
    </xdr:from>
    <xdr:to>
      <xdr:col>7</xdr:col>
      <xdr:colOff>819150</xdr:colOff>
      <xdr:row>239</xdr:row>
      <xdr:rowOff>142875</xdr:rowOff>
    </xdr:to>
    <xdr:sp macro="" textlink="">
      <xdr:nvSpPr>
        <xdr:cNvPr id="27811" name="Rectangle 34"/>
        <xdr:cNvSpPr>
          <a:spLocks noChangeArrowheads="1"/>
        </xdr:cNvSpPr>
      </xdr:nvSpPr>
      <xdr:spPr bwMode="auto">
        <a:xfrm>
          <a:off x="4457700" y="45386625"/>
          <a:ext cx="1971675" cy="12573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235</xdr:row>
      <xdr:rowOff>9525</xdr:rowOff>
    </xdr:from>
    <xdr:to>
      <xdr:col>4</xdr:col>
      <xdr:colOff>857250</xdr:colOff>
      <xdr:row>235</xdr:row>
      <xdr:rowOff>9525</xdr:rowOff>
    </xdr:to>
    <xdr:cxnSp macro="">
      <xdr:nvCxnSpPr>
        <xdr:cNvPr id="27812" name="Rechte verbindingslijn 144"/>
        <xdr:cNvCxnSpPr>
          <a:cxnSpLocks noChangeShapeType="1"/>
        </xdr:cNvCxnSpPr>
      </xdr:nvCxnSpPr>
      <xdr:spPr bwMode="auto">
        <a:xfrm>
          <a:off x="2590800" y="45710475"/>
          <a:ext cx="15240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236</xdr:row>
      <xdr:rowOff>19050</xdr:rowOff>
    </xdr:from>
    <xdr:to>
      <xdr:col>4</xdr:col>
      <xdr:colOff>857250</xdr:colOff>
      <xdr:row>236</xdr:row>
      <xdr:rowOff>19050</xdr:rowOff>
    </xdr:to>
    <xdr:cxnSp macro="">
      <xdr:nvCxnSpPr>
        <xdr:cNvPr id="27813" name="Rechte verbindingslijn 145"/>
        <xdr:cNvCxnSpPr>
          <a:cxnSpLocks noChangeShapeType="1"/>
        </xdr:cNvCxnSpPr>
      </xdr:nvCxnSpPr>
      <xdr:spPr bwMode="auto">
        <a:xfrm>
          <a:off x="2590800" y="45920025"/>
          <a:ext cx="15240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237</xdr:row>
      <xdr:rowOff>0</xdr:rowOff>
    </xdr:from>
    <xdr:to>
      <xdr:col>4</xdr:col>
      <xdr:colOff>857250</xdr:colOff>
      <xdr:row>237</xdr:row>
      <xdr:rowOff>0</xdr:rowOff>
    </xdr:to>
    <xdr:cxnSp macro="">
      <xdr:nvCxnSpPr>
        <xdr:cNvPr id="27814" name="Rechte verbindingslijn 146"/>
        <xdr:cNvCxnSpPr>
          <a:cxnSpLocks noChangeShapeType="1"/>
        </xdr:cNvCxnSpPr>
      </xdr:nvCxnSpPr>
      <xdr:spPr bwMode="auto">
        <a:xfrm>
          <a:off x="2590800" y="46101000"/>
          <a:ext cx="15240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240</xdr:row>
      <xdr:rowOff>9525</xdr:rowOff>
    </xdr:from>
    <xdr:to>
      <xdr:col>4</xdr:col>
      <xdr:colOff>847725</xdr:colOff>
      <xdr:row>240</xdr:row>
      <xdr:rowOff>9525</xdr:rowOff>
    </xdr:to>
    <xdr:cxnSp macro="">
      <xdr:nvCxnSpPr>
        <xdr:cNvPr id="27815" name="Rechte verbindingslijn 147"/>
        <xdr:cNvCxnSpPr>
          <a:cxnSpLocks noChangeShapeType="1"/>
        </xdr:cNvCxnSpPr>
      </xdr:nvCxnSpPr>
      <xdr:spPr bwMode="auto">
        <a:xfrm>
          <a:off x="2590800" y="46710600"/>
          <a:ext cx="15240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342900</xdr:colOff>
      <xdr:row>279</xdr:row>
      <xdr:rowOff>85725</xdr:rowOff>
    </xdr:from>
    <xdr:to>
      <xdr:col>7</xdr:col>
      <xdr:colOff>819150</xdr:colOff>
      <xdr:row>285</xdr:row>
      <xdr:rowOff>142875</xdr:rowOff>
    </xdr:to>
    <xdr:sp macro="" textlink="">
      <xdr:nvSpPr>
        <xdr:cNvPr id="27816" name="Rectangle 34"/>
        <xdr:cNvSpPr>
          <a:spLocks noChangeArrowheads="1"/>
        </xdr:cNvSpPr>
      </xdr:nvSpPr>
      <xdr:spPr bwMode="auto">
        <a:xfrm>
          <a:off x="4457700" y="54397275"/>
          <a:ext cx="1971675" cy="12573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281</xdr:row>
      <xdr:rowOff>9525</xdr:rowOff>
    </xdr:from>
    <xdr:to>
      <xdr:col>4</xdr:col>
      <xdr:colOff>857250</xdr:colOff>
      <xdr:row>281</xdr:row>
      <xdr:rowOff>9525</xdr:rowOff>
    </xdr:to>
    <xdr:cxnSp macro="">
      <xdr:nvCxnSpPr>
        <xdr:cNvPr id="27817" name="Rechte verbindingslijn 144"/>
        <xdr:cNvCxnSpPr>
          <a:cxnSpLocks noChangeShapeType="1"/>
        </xdr:cNvCxnSpPr>
      </xdr:nvCxnSpPr>
      <xdr:spPr bwMode="auto">
        <a:xfrm>
          <a:off x="2590800" y="54721125"/>
          <a:ext cx="15240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282</xdr:row>
      <xdr:rowOff>19050</xdr:rowOff>
    </xdr:from>
    <xdr:to>
      <xdr:col>4</xdr:col>
      <xdr:colOff>857250</xdr:colOff>
      <xdr:row>282</xdr:row>
      <xdr:rowOff>19050</xdr:rowOff>
    </xdr:to>
    <xdr:cxnSp macro="">
      <xdr:nvCxnSpPr>
        <xdr:cNvPr id="27818" name="Rechte verbindingslijn 145"/>
        <xdr:cNvCxnSpPr>
          <a:cxnSpLocks noChangeShapeType="1"/>
        </xdr:cNvCxnSpPr>
      </xdr:nvCxnSpPr>
      <xdr:spPr bwMode="auto">
        <a:xfrm>
          <a:off x="2590800" y="54930675"/>
          <a:ext cx="15240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283</xdr:row>
      <xdr:rowOff>0</xdr:rowOff>
    </xdr:from>
    <xdr:to>
      <xdr:col>4</xdr:col>
      <xdr:colOff>857250</xdr:colOff>
      <xdr:row>283</xdr:row>
      <xdr:rowOff>0</xdr:rowOff>
    </xdr:to>
    <xdr:cxnSp macro="">
      <xdr:nvCxnSpPr>
        <xdr:cNvPr id="27819" name="Rechte verbindingslijn 146"/>
        <xdr:cNvCxnSpPr>
          <a:cxnSpLocks noChangeShapeType="1"/>
        </xdr:cNvCxnSpPr>
      </xdr:nvCxnSpPr>
      <xdr:spPr bwMode="auto">
        <a:xfrm>
          <a:off x="2590800" y="55111650"/>
          <a:ext cx="15240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286</xdr:row>
      <xdr:rowOff>9525</xdr:rowOff>
    </xdr:from>
    <xdr:to>
      <xdr:col>4</xdr:col>
      <xdr:colOff>847725</xdr:colOff>
      <xdr:row>286</xdr:row>
      <xdr:rowOff>9525</xdr:rowOff>
    </xdr:to>
    <xdr:cxnSp macro="">
      <xdr:nvCxnSpPr>
        <xdr:cNvPr id="27820" name="Rechte verbindingslijn 147"/>
        <xdr:cNvCxnSpPr>
          <a:cxnSpLocks noChangeShapeType="1"/>
        </xdr:cNvCxnSpPr>
      </xdr:nvCxnSpPr>
      <xdr:spPr bwMode="auto">
        <a:xfrm>
          <a:off x="2590800" y="55721250"/>
          <a:ext cx="15240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230</xdr:row>
      <xdr:rowOff>0</xdr:rowOff>
    </xdr:from>
    <xdr:to>
      <xdr:col>4</xdr:col>
      <xdr:colOff>0</xdr:colOff>
      <xdr:row>230</xdr:row>
      <xdr:rowOff>0</xdr:rowOff>
    </xdr:to>
    <xdr:cxnSp macro="">
      <xdr:nvCxnSpPr>
        <xdr:cNvPr id="27821" name="Rechte verbindingslijn 144"/>
        <xdr:cNvCxnSpPr>
          <a:cxnSpLocks noChangeShapeType="1"/>
        </xdr:cNvCxnSpPr>
      </xdr:nvCxnSpPr>
      <xdr:spPr bwMode="auto">
        <a:xfrm>
          <a:off x="1838325" y="44700825"/>
          <a:ext cx="14478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28575</xdr:colOff>
      <xdr:row>231</xdr:row>
      <xdr:rowOff>19050</xdr:rowOff>
    </xdr:from>
    <xdr:to>
      <xdr:col>3</xdr:col>
      <xdr:colOff>704850</xdr:colOff>
      <xdr:row>231</xdr:row>
      <xdr:rowOff>19050</xdr:rowOff>
    </xdr:to>
    <xdr:cxnSp macro="">
      <xdr:nvCxnSpPr>
        <xdr:cNvPr id="27822" name="Rechte verbindingslijn 144"/>
        <xdr:cNvCxnSpPr>
          <a:cxnSpLocks noChangeShapeType="1"/>
        </xdr:cNvCxnSpPr>
      </xdr:nvCxnSpPr>
      <xdr:spPr bwMode="auto">
        <a:xfrm>
          <a:off x="1847850" y="44919900"/>
          <a:ext cx="1438275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230</xdr:row>
      <xdr:rowOff>0</xdr:rowOff>
    </xdr:from>
    <xdr:to>
      <xdr:col>7</xdr:col>
      <xdr:colOff>704850</xdr:colOff>
      <xdr:row>230</xdr:row>
      <xdr:rowOff>0</xdr:rowOff>
    </xdr:to>
    <xdr:cxnSp macro="">
      <xdr:nvCxnSpPr>
        <xdr:cNvPr id="27823" name="Rechte verbindingslijn 144"/>
        <xdr:cNvCxnSpPr>
          <a:cxnSpLocks noChangeShapeType="1"/>
        </xdr:cNvCxnSpPr>
      </xdr:nvCxnSpPr>
      <xdr:spPr bwMode="auto">
        <a:xfrm>
          <a:off x="4867275" y="44700825"/>
          <a:ext cx="14478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231</xdr:row>
      <xdr:rowOff>28575</xdr:rowOff>
    </xdr:from>
    <xdr:to>
      <xdr:col>7</xdr:col>
      <xdr:colOff>704850</xdr:colOff>
      <xdr:row>231</xdr:row>
      <xdr:rowOff>28575</xdr:rowOff>
    </xdr:to>
    <xdr:cxnSp macro="">
      <xdr:nvCxnSpPr>
        <xdr:cNvPr id="27824" name="Rechte verbindingslijn 144"/>
        <xdr:cNvCxnSpPr>
          <a:cxnSpLocks noChangeShapeType="1"/>
        </xdr:cNvCxnSpPr>
      </xdr:nvCxnSpPr>
      <xdr:spPr bwMode="auto">
        <a:xfrm>
          <a:off x="4867275" y="44929425"/>
          <a:ext cx="14478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276</xdr:row>
      <xdr:rowOff>0</xdr:rowOff>
    </xdr:from>
    <xdr:to>
      <xdr:col>4</xdr:col>
      <xdr:colOff>0</xdr:colOff>
      <xdr:row>276</xdr:row>
      <xdr:rowOff>0</xdr:rowOff>
    </xdr:to>
    <xdr:cxnSp macro="">
      <xdr:nvCxnSpPr>
        <xdr:cNvPr id="27825" name="Rechte verbindingslijn 144"/>
        <xdr:cNvCxnSpPr>
          <a:cxnSpLocks noChangeShapeType="1"/>
        </xdr:cNvCxnSpPr>
      </xdr:nvCxnSpPr>
      <xdr:spPr bwMode="auto">
        <a:xfrm>
          <a:off x="1838325" y="53711475"/>
          <a:ext cx="14478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28575</xdr:colOff>
      <xdr:row>277</xdr:row>
      <xdr:rowOff>19050</xdr:rowOff>
    </xdr:from>
    <xdr:to>
      <xdr:col>3</xdr:col>
      <xdr:colOff>704850</xdr:colOff>
      <xdr:row>277</xdr:row>
      <xdr:rowOff>19050</xdr:rowOff>
    </xdr:to>
    <xdr:cxnSp macro="">
      <xdr:nvCxnSpPr>
        <xdr:cNvPr id="27826" name="Rechte verbindingslijn 144"/>
        <xdr:cNvCxnSpPr>
          <a:cxnSpLocks noChangeShapeType="1"/>
        </xdr:cNvCxnSpPr>
      </xdr:nvCxnSpPr>
      <xdr:spPr bwMode="auto">
        <a:xfrm>
          <a:off x="1847850" y="53930550"/>
          <a:ext cx="1438275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276</xdr:row>
      <xdr:rowOff>0</xdr:rowOff>
    </xdr:from>
    <xdr:to>
      <xdr:col>7</xdr:col>
      <xdr:colOff>704850</xdr:colOff>
      <xdr:row>276</xdr:row>
      <xdr:rowOff>0</xdr:rowOff>
    </xdr:to>
    <xdr:cxnSp macro="">
      <xdr:nvCxnSpPr>
        <xdr:cNvPr id="27827" name="Rechte verbindingslijn 144"/>
        <xdr:cNvCxnSpPr>
          <a:cxnSpLocks noChangeShapeType="1"/>
        </xdr:cNvCxnSpPr>
      </xdr:nvCxnSpPr>
      <xdr:spPr bwMode="auto">
        <a:xfrm>
          <a:off x="4867275" y="53711475"/>
          <a:ext cx="14478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277</xdr:row>
      <xdr:rowOff>28575</xdr:rowOff>
    </xdr:from>
    <xdr:to>
      <xdr:col>7</xdr:col>
      <xdr:colOff>704850</xdr:colOff>
      <xdr:row>277</xdr:row>
      <xdr:rowOff>28575</xdr:rowOff>
    </xdr:to>
    <xdr:cxnSp macro="">
      <xdr:nvCxnSpPr>
        <xdr:cNvPr id="27828" name="Rechte verbindingslijn 144"/>
        <xdr:cNvCxnSpPr>
          <a:cxnSpLocks noChangeShapeType="1"/>
        </xdr:cNvCxnSpPr>
      </xdr:nvCxnSpPr>
      <xdr:spPr bwMode="auto">
        <a:xfrm>
          <a:off x="4867275" y="53940075"/>
          <a:ext cx="1447800" cy="0"/>
        </a:xfrm>
        <a:prstGeom prst="lin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666750</xdr:colOff>
      <xdr:row>99</xdr:row>
      <xdr:rowOff>0</xdr:rowOff>
    </xdr:from>
    <xdr:to>
      <xdr:col>5</xdr:col>
      <xdr:colOff>114300</xdr:colOff>
      <xdr:row>100</xdr:row>
      <xdr:rowOff>0</xdr:rowOff>
    </xdr:to>
    <xdr:sp macro="" textlink="">
      <xdr:nvSpPr>
        <xdr:cNvPr id="27829" name="Rechthoek 88"/>
        <xdr:cNvSpPr>
          <a:spLocks noChangeArrowheads="1"/>
        </xdr:cNvSpPr>
      </xdr:nvSpPr>
      <xdr:spPr bwMode="auto">
        <a:xfrm>
          <a:off x="1447800" y="19697700"/>
          <a:ext cx="2781300" cy="295275"/>
        </a:xfrm>
        <a:prstGeom prst="rect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438150</xdr:colOff>
      <xdr:row>151</xdr:row>
      <xdr:rowOff>0</xdr:rowOff>
    </xdr:from>
    <xdr:to>
      <xdr:col>5</xdr:col>
      <xdr:colOff>333375</xdr:colOff>
      <xdr:row>152</xdr:row>
      <xdr:rowOff>9525</xdr:rowOff>
    </xdr:to>
    <xdr:sp macro="" textlink="">
      <xdr:nvSpPr>
        <xdr:cNvPr id="27830" name="Rechthoek 88"/>
        <xdr:cNvSpPr>
          <a:spLocks noChangeArrowheads="1"/>
        </xdr:cNvSpPr>
      </xdr:nvSpPr>
      <xdr:spPr bwMode="auto">
        <a:xfrm>
          <a:off x="1219200" y="28889325"/>
          <a:ext cx="3228975" cy="304800"/>
        </a:xfrm>
        <a:prstGeom prst="rect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1019175</xdr:colOff>
      <xdr:row>200</xdr:row>
      <xdr:rowOff>0</xdr:rowOff>
    </xdr:from>
    <xdr:to>
      <xdr:col>4</xdr:col>
      <xdr:colOff>600075</xdr:colOff>
      <xdr:row>201</xdr:row>
      <xdr:rowOff>9525</xdr:rowOff>
    </xdr:to>
    <xdr:sp macro="" textlink="">
      <xdr:nvSpPr>
        <xdr:cNvPr id="27831" name="Rechthoek 88"/>
        <xdr:cNvSpPr>
          <a:spLocks noChangeArrowheads="1"/>
        </xdr:cNvSpPr>
      </xdr:nvSpPr>
      <xdr:spPr bwMode="auto">
        <a:xfrm>
          <a:off x="1800225" y="38642925"/>
          <a:ext cx="2085975" cy="304800"/>
        </a:xfrm>
        <a:prstGeom prst="rect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666750</xdr:colOff>
      <xdr:row>245</xdr:row>
      <xdr:rowOff>0</xdr:rowOff>
    </xdr:from>
    <xdr:to>
      <xdr:col>5</xdr:col>
      <xdr:colOff>114300</xdr:colOff>
      <xdr:row>246</xdr:row>
      <xdr:rowOff>9525</xdr:rowOff>
    </xdr:to>
    <xdr:sp macro="" textlink="">
      <xdr:nvSpPr>
        <xdr:cNvPr id="27832" name="Rechthoek 88"/>
        <xdr:cNvSpPr>
          <a:spLocks noChangeArrowheads="1"/>
        </xdr:cNvSpPr>
      </xdr:nvSpPr>
      <xdr:spPr bwMode="auto">
        <a:xfrm>
          <a:off x="1447800" y="47510700"/>
          <a:ext cx="2781300" cy="304800"/>
        </a:xfrm>
        <a:prstGeom prst="rect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5</xdr:col>
      <xdr:colOff>28575</xdr:colOff>
      <xdr:row>13</xdr:row>
      <xdr:rowOff>47625</xdr:rowOff>
    </xdr:to>
    <xdr:sp macro="" textlink="">
      <xdr:nvSpPr>
        <xdr:cNvPr id="27833" name="Rechthoek 88"/>
        <xdr:cNvSpPr>
          <a:spLocks noChangeArrowheads="1"/>
        </xdr:cNvSpPr>
      </xdr:nvSpPr>
      <xdr:spPr bwMode="auto">
        <a:xfrm>
          <a:off x="1819275" y="2428875"/>
          <a:ext cx="2324100" cy="304800"/>
        </a:xfrm>
        <a:prstGeom prst="rect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8"/>
  <sheetViews>
    <sheetView showGridLines="0" showZeros="0" tabSelected="1" view="pageLayout" zoomScaleNormal="100" workbookViewId="0">
      <selection activeCell="H10" sqref="H10"/>
    </sheetView>
  </sheetViews>
  <sheetFormatPr defaultRowHeight="12.75" x14ac:dyDescent="0.2"/>
  <cols>
    <col min="1" max="1" width="11.7109375" style="1" customWidth="1"/>
    <col min="2" max="2" width="15.5703125" style="1" customWidth="1"/>
    <col min="3" max="3" width="11.5703125" style="1" customWidth="1"/>
    <col min="4" max="4" width="10.42578125" style="1" customWidth="1"/>
    <col min="5" max="5" width="12.42578125" style="1" customWidth="1"/>
    <col min="6" max="6" width="11.28515625" style="1" customWidth="1"/>
    <col min="7" max="7" width="11.140625" style="1" customWidth="1"/>
    <col min="8" max="8" width="12.42578125" style="1" customWidth="1"/>
    <col min="9" max="9" width="5.140625" style="18" customWidth="1"/>
    <col min="10" max="10" width="15" style="18" customWidth="1"/>
    <col min="11" max="11" width="10" style="18" customWidth="1"/>
    <col min="12" max="12" width="9.140625" style="18" customWidth="1"/>
    <col min="13" max="256" width="11.42578125" style="18" customWidth="1"/>
    <col min="257" max="16384" width="9.140625" style="18"/>
  </cols>
  <sheetData>
    <row r="1" spans="1:9" x14ac:dyDescent="0.2">
      <c r="A1" s="256" t="s">
        <v>120</v>
      </c>
      <c r="B1" s="257"/>
      <c r="C1" s="257"/>
      <c r="D1" s="257"/>
      <c r="E1" s="257"/>
      <c r="F1" s="257"/>
      <c r="G1" s="257"/>
      <c r="H1" s="257"/>
      <c r="I1" s="195"/>
    </row>
    <row r="2" spans="1:9" x14ac:dyDescent="0.2">
      <c r="A2" s="257"/>
      <c r="B2" s="257"/>
      <c r="C2" s="257"/>
      <c r="D2" s="257"/>
      <c r="E2" s="257"/>
      <c r="F2" s="257"/>
      <c r="G2" s="257"/>
      <c r="H2" s="257"/>
      <c r="I2" s="195"/>
    </row>
    <row r="3" spans="1:9" x14ac:dyDescent="0.2">
      <c r="D3" s="19" t="s">
        <v>187</v>
      </c>
      <c r="E3" s="20"/>
      <c r="F3" s="20"/>
    </row>
    <row r="4" spans="1:9" ht="13.5" thickBot="1" x14ac:dyDescent="0.25">
      <c r="G4" s="219"/>
    </row>
    <row r="5" spans="1:9" ht="21" thickBot="1" x14ac:dyDescent="0.25">
      <c r="B5" s="224" t="s">
        <v>0</v>
      </c>
      <c r="C5" s="224"/>
      <c r="D5" s="224"/>
      <c r="E5" s="224"/>
      <c r="G5" s="197" t="s">
        <v>199</v>
      </c>
      <c r="H5" s="198"/>
    </row>
    <row r="6" spans="1:9" ht="21" thickBot="1" x14ac:dyDescent="0.25">
      <c r="B6" s="21"/>
      <c r="C6" s="22"/>
      <c r="D6" s="6"/>
      <c r="E6" s="23"/>
      <c r="G6" s="66" t="s">
        <v>196</v>
      </c>
      <c r="H6" s="218" t="s">
        <v>200</v>
      </c>
    </row>
    <row r="7" spans="1:9" ht="18.75" x14ac:dyDescent="0.2">
      <c r="A7" s="201" t="s">
        <v>1</v>
      </c>
      <c r="B7" s="3"/>
      <c r="C7" s="3"/>
      <c r="D7" s="3"/>
      <c r="E7" s="3"/>
      <c r="F7" s="3"/>
      <c r="G7" s="3"/>
      <c r="H7" s="3"/>
    </row>
    <row r="8" spans="1:9" ht="15.75" x14ac:dyDescent="0.2">
      <c r="A8" s="3"/>
      <c r="B8" s="3"/>
      <c r="C8" s="3"/>
      <c r="D8" s="3"/>
      <c r="E8" s="3"/>
      <c r="F8" s="3"/>
      <c r="G8" s="3"/>
      <c r="H8" s="3"/>
    </row>
    <row r="9" spans="1:9" ht="15.75" x14ac:dyDescent="0.2">
      <c r="A9" s="4" t="s">
        <v>179</v>
      </c>
      <c r="B9" s="4"/>
      <c r="C9" s="11"/>
      <c r="D9" s="12" t="s">
        <v>2</v>
      </c>
      <c r="E9" s="4" t="s">
        <v>189</v>
      </c>
      <c r="F9" s="3"/>
      <c r="G9" s="4"/>
      <c r="H9" s="3"/>
    </row>
    <row r="10" spans="1:9" ht="15.75" x14ac:dyDescent="0.2">
      <c r="A10" s="4" t="s">
        <v>3</v>
      </c>
      <c r="B10" s="4"/>
      <c r="C10" s="4"/>
      <c r="D10" s="4"/>
      <c r="E10" s="4"/>
      <c r="F10" s="3"/>
      <c r="G10" s="3"/>
      <c r="H10" s="3"/>
    </row>
    <row r="11" spans="1:9" ht="15.75" x14ac:dyDescent="0.2">
      <c r="A11" s="4" t="s">
        <v>178</v>
      </c>
      <c r="B11" s="4"/>
      <c r="C11" s="4"/>
      <c r="D11" s="4" t="s">
        <v>2</v>
      </c>
      <c r="E11" s="4" t="s">
        <v>177</v>
      </c>
      <c r="F11" s="3"/>
      <c r="G11" s="4"/>
      <c r="H11" s="3"/>
    </row>
    <row r="12" spans="1:9" ht="15.75" x14ac:dyDescent="0.2">
      <c r="A12" s="3"/>
      <c r="B12" s="3"/>
      <c r="C12" s="3"/>
      <c r="D12" s="3"/>
      <c r="E12" s="3"/>
      <c r="F12" s="3"/>
      <c r="G12" s="3"/>
      <c r="H12" s="3"/>
    </row>
    <row r="13" spans="1:9" ht="20.25" customHeight="1" x14ac:dyDescent="0.2">
      <c r="A13" s="3"/>
      <c r="C13" s="220" t="s">
        <v>121</v>
      </c>
      <c r="D13" s="221"/>
      <c r="E13" s="146"/>
      <c r="F13" s="3"/>
      <c r="G13" s="3"/>
      <c r="H13" s="3"/>
    </row>
    <row r="14" spans="1:9" ht="10.5" customHeight="1" x14ac:dyDescent="0.2">
      <c r="A14" s="3"/>
      <c r="B14" s="3"/>
      <c r="C14" s="3"/>
      <c r="D14" s="3"/>
      <c r="E14" s="3"/>
      <c r="F14" s="3"/>
      <c r="G14" s="3"/>
      <c r="H14" s="24"/>
    </row>
    <row r="15" spans="1:9" ht="19.5" x14ac:dyDescent="0.2">
      <c r="A15" s="5" t="s">
        <v>4</v>
      </c>
      <c r="B15" s="2"/>
      <c r="C15" s="3"/>
      <c r="D15" s="3"/>
      <c r="E15" s="3"/>
      <c r="F15" s="3"/>
      <c r="G15" s="3"/>
      <c r="H15" s="3"/>
    </row>
    <row r="16" spans="1:9" ht="15.75" x14ac:dyDescent="0.2">
      <c r="A16" s="4" t="s">
        <v>171</v>
      </c>
      <c r="B16" s="4"/>
      <c r="C16" s="4"/>
      <c r="D16" s="4" t="s">
        <v>2</v>
      </c>
      <c r="E16" s="4" t="s">
        <v>174</v>
      </c>
      <c r="F16" s="4"/>
      <c r="G16" s="4"/>
      <c r="H16" s="3"/>
    </row>
    <row r="17" spans="1:11" ht="15.75" x14ac:dyDescent="0.2">
      <c r="A17" s="4" t="s">
        <v>172</v>
      </c>
      <c r="B17" s="4"/>
      <c r="C17" s="4"/>
      <c r="D17" s="4"/>
      <c r="E17" s="4" t="s">
        <v>175</v>
      </c>
      <c r="F17" s="4"/>
      <c r="G17" s="4"/>
      <c r="H17" s="3"/>
    </row>
    <row r="18" spans="1:11" ht="15.75" x14ac:dyDescent="0.2">
      <c r="A18" s="4" t="s">
        <v>173</v>
      </c>
      <c r="B18" s="4"/>
      <c r="C18" s="4"/>
      <c r="D18" s="4" t="s">
        <v>2</v>
      </c>
      <c r="E18" s="4" t="s">
        <v>176</v>
      </c>
      <c r="F18" s="4"/>
      <c r="G18" s="4"/>
      <c r="H18" s="3"/>
    </row>
    <row r="19" spans="1:11" ht="15.75" x14ac:dyDescent="0.2">
      <c r="A19" s="4"/>
      <c r="B19" s="4"/>
      <c r="C19" s="4"/>
      <c r="D19" s="4"/>
      <c r="E19" s="4"/>
      <c r="F19" s="3"/>
      <c r="G19" s="4"/>
      <c r="H19" s="3"/>
    </row>
    <row r="20" spans="1:11" ht="15.75" x14ac:dyDescent="0.2">
      <c r="A20" s="25" t="s">
        <v>5</v>
      </c>
      <c r="B20" s="25"/>
      <c r="C20" s="25"/>
      <c r="D20" s="25"/>
      <c r="E20" s="3"/>
      <c r="F20" s="3"/>
      <c r="G20" s="3"/>
      <c r="H20" s="3"/>
    </row>
    <row r="21" spans="1:11" ht="16.5" thickBot="1" x14ac:dyDescent="0.25">
      <c r="A21" s="3"/>
      <c r="B21" s="3"/>
      <c r="C21" s="3"/>
      <c r="D21" s="3"/>
      <c r="E21" s="3"/>
      <c r="F21" s="3"/>
      <c r="G21" s="3"/>
      <c r="H21" s="3"/>
    </row>
    <row r="22" spans="1:11" ht="16.5" thickBot="1" x14ac:dyDescent="0.25">
      <c r="A22" s="26" t="s">
        <v>6</v>
      </c>
      <c r="B22" s="27"/>
      <c r="C22" s="28"/>
      <c r="D22" s="202" t="s">
        <v>7</v>
      </c>
      <c r="E22" s="202" t="s">
        <v>8</v>
      </c>
      <c r="F22" s="202" t="s">
        <v>9</v>
      </c>
      <c r="G22" s="202" t="s">
        <v>10</v>
      </c>
      <c r="H22" s="203" t="s">
        <v>11</v>
      </c>
    </row>
    <row r="23" spans="1:11" ht="15.75" x14ac:dyDescent="0.2">
      <c r="A23" s="29" t="s">
        <v>12</v>
      </c>
      <c r="B23" s="30"/>
      <c r="C23" s="31"/>
      <c r="D23" s="17"/>
      <c r="E23" s="9" t="s">
        <v>2</v>
      </c>
      <c r="F23" s="9" t="s">
        <v>2</v>
      </c>
      <c r="G23" s="9" t="s">
        <v>2</v>
      </c>
      <c r="H23" s="174" t="s">
        <v>2</v>
      </c>
    </row>
    <row r="24" spans="1:11" ht="15.75" x14ac:dyDescent="0.2">
      <c r="A24" s="32" t="s">
        <v>13</v>
      </c>
      <c r="B24" s="33"/>
      <c r="C24" s="34"/>
      <c r="D24" s="8" t="s">
        <v>2</v>
      </c>
      <c r="E24" s="8" t="s">
        <v>2</v>
      </c>
      <c r="F24" s="8" t="s">
        <v>2</v>
      </c>
      <c r="G24" s="8" t="s">
        <v>2</v>
      </c>
      <c r="H24" s="175" t="s">
        <v>2</v>
      </c>
    </row>
    <row r="25" spans="1:11" ht="15.75" x14ac:dyDescent="0.2">
      <c r="A25" s="32" t="s">
        <v>14</v>
      </c>
      <c r="B25" s="33"/>
      <c r="C25" s="34" t="s">
        <v>32</v>
      </c>
      <c r="D25" s="151">
        <f>E161</f>
        <v>0</v>
      </c>
      <c r="E25" s="151"/>
      <c r="F25" s="151"/>
      <c r="G25" s="151"/>
      <c r="H25" s="176"/>
    </row>
    <row r="26" spans="1:11" ht="15.75" x14ac:dyDescent="0.2">
      <c r="A26" s="32" t="s">
        <v>122</v>
      </c>
      <c r="B26" s="33"/>
      <c r="C26" s="34" t="s">
        <v>34</v>
      </c>
      <c r="D26" s="151">
        <f>G126</f>
        <v>0</v>
      </c>
      <c r="E26" s="151"/>
      <c r="F26" s="151"/>
      <c r="G26" s="151"/>
      <c r="H26" s="176"/>
    </row>
    <row r="27" spans="1:11" ht="15.75" x14ac:dyDescent="0.2">
      <c r="A27" s="32" t="s">
        <v>125</v>
      </c>
      <c r="B27" s="33"/>
      <c r="C27" s="34" t="s">
        <v>35</v>
      </c>
      <c r="D27" s="151">
        <f>SUM(D25:D26)+D30</f>
        <v>0</v>
      </c>
      <c r="E27" s="151"/>
      <c r="F27" s="151"/>
      <c r="G27" s="151"/>
      <c r="H27" s="176"/>
    </row>
    <row r="28" spans="1:11" ht="15.75" x14ac:dyDescent="0.2">
      <c r="A28" s="32" t="s">
        <v>124</v>
      </c>
      <c r="B28" s="33"/>
      <c r="C28" s="34" t="s">
        <v>123</v>
      </c>
      <c r="D28" s="151">
        <f>G221</f>
        <v>0</v>
      </c>
      <c r="E28" s="152"/>
      <c r="F28" s="152"/>
      <c r="G28" s="152"/>
      <c r="H28" s="177"/>
    </row>
    <row r="29" spans="1:11" ht="15.75" x14ac:dyDescent="0.2">
      <c r="A29" s="32" t="s">
        <v>126</v>
      </c>
      <c r="B29" s="33"/>
      <c r="C29" s="34" t="s">
        <v>127</v>
      </c>
      <c r="D29" s="151">
        <f>G259</f>
        <v>0</v>
      </c>
      <c r="E29" s="151"/>
      <c r="F29" s="151"/>
      <c r="G29" s="151"/>
      <c r="H29" s="176"/>
    </row>
    <row r="30" spans="1:11" ht="15.75" x14ac:dyDescent="0.2">
      <c r="A30" s="32" t="s">
        <v>16</v>
      </c>
      <c r="B30" s="33"/>
      <c r="C30" s="34" t="s">
        <v>33</v>
      </c>
      <c r="D30" s="152">
        <f>H171</f>
        <v>0</v>
      </c>
      <c r="E30" s="152"/>
      <c r="F30" s="152"/>
      <c r="G30" s="152"/>
      <c r="H30" s="177"/>
      <c r="K30" s="150"/>
    </row>
    <row r="31" spans="1:11" ht="15.75" x14ac:dyDescent="0.2">
      <c r="A31" s="32" t="s">
        <v>17</v>
      </c>
      <c r="B31" s="33"/>
      <c r="C31" s="34" t="s">
        <v>36</v>
      </c>
      <c r="D31" s="151">
        <f>IF(G119,G106+2*((15-D27)/G116),0)</f>
        <v>0</v>
      </c>
      <c r="E31" s="151"/>
      <c r="F31" s="151"/>
      <c r="G31" s="151"/>
      <c r="H31" s="176"/>
    </row>
    <row r="32" spans="1:11" ht="15.75" x14ac:dyDescent="0.2">
      <c r="A32" s="32" t="s">
        <v>19</v>
      </c>
      <c r="B32" s="33"/>
      <c r="C32" s="34" t="s">
        <v>37</v>
      </c>
      <c r="D32" s="151">
        <f>E156-H158-D31</f>
        <v>0</v>
      </c>
      <c r="E32" s="151"/>
      <c r="F32" s="151"/>
      <c r="G32" s="151"/>
      <c r="H32" s="176"/>
    </row>
    <row r="33" spans="1:8" ht="15.75" x14ac:dyDescent="0.2">
      <c r="A33" s="32" t="s">
        <v>128</v>
      </c>
      <c r="B33" s="33"/>
      <c r="C33" s="34" t="s">
        <v>20</v>
      </c>
      <c r="D33" s="165" t="s">
        <v>2</v>
      </c>
      <c r="E33" s="165" t="s">
        <v>2</v>
      </c>
      <c r="F33" s="165" t="s">
        <v>2</v>
      </c>
      <c r="G33" s="165" t="s">
        <v>2</v>
      </c>
      <c r="H33" s="178" t="s">
        <v>2</v>
      </c>
    </row>
    <row r="34" spans="1:8" ht="15.75" x14ac:dyDescent="0.2">
      <c r="A34" s="32" t="s">
        <v>21</v>
      </c>
      <c r="B34" s="33"/>
      <c r="C34" s="34" t="s">
        <v>20</v>
      </c>
      <c r="D34" s="165" t="s">
        <v>2</v>
      </c>
      <c r="E34" s="165" t="s">
        <v>2</v>
      </c>
      <c r="F34" s="165" t="s">
        <v>2</v>
      </c>
      <c r="G34" s="165" t="s">
        <v>2</v>
      </c>
      <c r="H34" s="178" t="s">
        <v>2</v>
      </c>
    </row>
    <row r="35" spans="1:8" ht="15.75" x14ac:dyDescent="0.2">
      <c r="A35" s="32" t="s">
        <v>22</v>
      </c>
      <c r="B35" s="33"/>
      <c r="C35" s="34"/>
      <c r="D35" s="8" t="s">
        <v>2</v>
      </c>
      <c r="E35" s="8" t="s">
        <v>2</v>
      </c>
      <c r="F35" s="8" t="s">
        <v>2</v>
      </c>
      <c r="G35" s="8" t="s">
        <v>2</v>
      </c>
      <c r="H35" s="175" t="s">
        <v>2</v>
      </c>
    </row>
    <row r="36" spans="1:8" ht="16.5" thickBot="1" x14ac:dyDescent="0.25">
      <c r="A36" s="179" t="s">
        <v>23</v>
      </c>
      <c r="B36" s="180"/>
      <c r="C36" s="181"/>
      <c r="D36" s="182" t="s">
        <v>2</v>
      </c>
      <c r="E36" s="182" t="s">
        <v>2</v>
      </c>
      <c r="F36" s="182" t="s">
        <v>2</v>
      </c>
      <c r="G36" s="182" t="s">
        <v>2</v>
      </c>
      <c r="H36" s="183" t="s">
        <v>2</v>
      </c>
    </row>
    <row r="37" spans="1:8" ht="15.75" x14ac:dyDescent="0.2">
      <c r="A37" s="3" t="s">
        <v>24</v>
      </c>
      <c r="B37" s="205"/>
      <c r="C37" s="3" t="s">
        <v>197</v>
      </c>
      <c r="E37" s="3"/>
      <c r="F37" s="3" t="s">
        <v>25</v>
      </c>
      <c r="G37" s="3" t="s">
        <v>26</v>
      </c>
    </row>
    <row r="38" spans="1:8" ht="15.75" x14ac:dyDescent="0.2">
      <c r="A38" s="3"/>
      <c r="B38" s="205"/>
      <c r="C38" s="3" t="s">
        <v>198</v>
      </c>
      <c r="E38" s="3"/>
      <c r="F38" s="3" t="s">
        <v>166</v>
      </c>
      <c r="G38" s="3" t="s">
        <v>27</v>
      </c>
    </row>
    <row r="39" spans="1:8" ht="15.75" x14ac:dyDescent="0.2">
      <c r="A39" s="3"/>
      <c r="B39" s="222" t="s">
        <v>28</v>
      </c>
      <c r="C39" s="3" t="s">
        <v>31</v>
      </c>
      <c r="D39" s="3"/>
      <c r="E39" s="3"/>
      <c r="F39" s="3"/>
      <c r="G39" s="3"/>
      <c r="H39" s="3"/>
    </row>
    <row r="40" spans="1:8" ht="15.75" x14ac:dyDescent="0.2">
      <c r="A40" s="3"/>
      <c r="B40" s="3"/>
      <c r="C40" s="3"/>
      <c r="D40" s="3"/>
      <c r="E40" s="3"/>
      <c r="F40" s="3"/>
      <c r="G40" s="3"/>
      <c r="H40" s="3"/>
    </row>
    <row r="41" spans="1:8" ht="15.75" x14ac:dyDescent="0.2">
      <c r="A41" s="3"/>
      <c r="B41" s="4" t="s">
        <v>129</v>
      </c>
      <c r="C41" s="3"/>
      <c r="D41" s="3"/>
      <c r="E41" s="204"/>
      <c r="F41" s="3"/>
      <c r="G41" s="3"/>
      <c r="H41" s="3"/>
    </row>
    <row r="42" spans="1:8" ht="15.75" x14ac:dyDescent="0.2">
      <c r="A42" s="3"/>
      <c r="B42" s="4" t="s">
        <v>137</v>
      </c>
      <c r="C42" s="3"/>
      <c r="E42" s="146"/>
      <c r="F42" s="3"/>
      <c r="G42" s="3"/>
      <c r="H42" s="3"/>
    </row>
    <row r="43" spans="1:8" ht="15.75" x14ac:dyDescent="0.2">
      <c r="A43" s="3"/>
      <c r="B43" s="4" t="s">
        <v>130</v>
      </c>
      <c r="C43" s="3"/>
      <c r="E43" s="146"/>
      <c r="F43" s="3"/>
      <c r="G43" s="3"/>
      <c r="H43" s="3"/>
    </row>
    <row r="44" spans="1:8" ht="15.75" x14ac:dyDescent="0.2">
      <c r="A44" s="3"/>
      <c r="C44" s="3"/>
      <c r="D44" s="3"/>
      <c r="E44" s="146"/>
      <c r="F44" s="3"/>
      <c r="G44" s="3"/>
      <c r="H44" s="3"/>
    </row>
    <row r="45" spans="1:8" ht="15.75" x14ac:dyDescent="0.2">
      <c r="A45" s="3"/>
      <c r="B45" s="3"/>
      <c r="C45" s="146"/>
      <c r="D45" s="146"/>
      <c r="E45" s="146"/>
      <c r="F45" s="3"/>
      <c r="G45" s="3"/>
      <c r="H45" s="3"/>
    </row>
    <row r="46" spans="1:8" ht="15.75" x14ac:dyDescent="0.2">
      <c r="A46" s="3"/>
      <c r="B46" s="4" t="s">
        <v>190</v>
      </c>
      <c r="C46" s="146"/>
      <c r="D46" s="146"/>
      <c r="E46" s="146"/>
      <c r="F46" s="3"/>
      <c r="G46" s="3"/>
      <c r="H46" s="3"/>
    </row>
    <row r="47" spans="1:8" ht="22.9" customHeight="1" x14ac:dyDescent="0.2">
      <c r="A47" s="19" t="s">
        <v>29</v>
      </c>
      <c r="B47" s="20"/>
      <c r="C47" s="20"/>
      <c r="D47" s="20"/>
      <c r="E47" s="20"/>
      <c r="F47" s="20"/>
      <c r="G47" s="20" t="s">
        <v>30</v>
      </c>
      <c r="H47" s="20"/>
    </row>
    <row r="48" spans="1:8" ht="12.75" customHeight="1" x14ac:dyDescent="0.2">
      <c r="A48" s="145"/>
      <c r="B48" s="147"/>
      <c r="C48" s="147"/>
      <c r="D48" s="147"/>
      <c r="E48" s="147"/>
      <c r="F48" s="147"/>
      <c r="G48" s="147"/>
      <c r="H48" s="147"/>
    </row>
    <row r="49" spans="1:13" ht="12.75" customHeight="1" x14ac:dyDescent="0.2">
      <c r="A49" s="231" t="s">
        <v>120</v>
      </c>
      <c r="B49" s="232"/>
      <c r="C49" s="232"/>
      <c r="D49" s="232"/>
      <c r="E49" s="232"/>
      <c r="F49" s="232"/>
      <c r="G49" s="232"/>
      <c r="H49" s="232"/>
    </row>
    <row r="50" spans="1:13" x14ac:dyDescent="0.2">
      <c r="A50" s="232"/>
      <c r="B50" s="232"/>
      <c r="C50" s="232"/>
      <c r="D50" s="232"/>
      <c r="E50" s="232"/>
      <c r="F50" s="232"/>
      <c r="G50" s="232"/>
      <c r="H50" s="232"/>
    </row>
    <row r="51" spans="1:13" x14ac:dyDescent="0.2">
      <c r="D51" s="19" t="s">
        <v>187</v>
      </c>
      <c r="E51" s="20"/>
      <c r="F51" s="20"/>
    </row>
    <row r="52" spans="1:13" x14ac:dyDescent="0.2">
      <c r="M52" s="35"/>
    </row>
    <row r="53" spans="1:13" ht="23.25" x14ac:dyDescent="0.2">
      <c r="B53" s="225" t="s">
        <v>38</v>
      </c>
      <c r="C53" s="225"/>
      <c r="D53" s="225"/>
      <c r="E53" s="225"/>
      <c r="F53" s="225"/>
      <c r="G53" s="146"/>
      <c r="H53" s="6"/>
      <c r="I53" s="199"/>
    </row>
    <row r="54" spans="1:13" ht="23.25" x14ac:dyDescent="0.2">
      <c r="B54" s="196"/>
      <c r="C54" s="196"/>
      <c r="D54" s="196"/>
      <c r="E54" s="196"/>
      <c r="F54" s="196"/>
      <c r="G54" s="200"/>
      <c r="H54" s="146"/>
      <c r="I54" s="199"/>
    </row>
    <row r="55" spans="1:13" ht="16.5" thickBot="1" x14ac:dyDescent="0.25">
      <c r="G55" s="18"/>
      <c r="H55" s="146"/>
    </row>
    <row r="56" spans="1:13" ht="18.75" customHeight="1" x14ac:dyDescent="0.2">
      <c r="E56" s="36"/>
      <c r="F56" s="37" t="s">
        <v>39</v>
      </c>
      <c r="G56" s="38"/>
      <c r="H56" s="39"/>
    </row>
    <row r="57" spans="1:13" ht="15.75" x14ac:dyDescent="0.2">
      <c r="E57" s="40"/>
      <c r="F57" s="44" t="s">
        <v>131</v>
      </c>
      <c r="G57" s="41"/>
      <c r="H57" s="42"/>
    </row>
    <row r="58" spans="1:13" ht="15.75" x14ac:dyDescent="0.2">
      <c r="E58" s="43" t="s">
        <v>40</v>
      </c>
      <c r="F58" s="41"/>
      <c r="G58" s="260"/>
      <c r="H58" s="261"/>
    </row>
    <row r="59" spans="1:13" ht="15.75" x14ac:dyDescent="0.2">
      <c r="E59" s="40"/>
      <c r="F59" s="44" t="s">
        <v>132</v>
      </c>
      <c r="G59" s="41"/>
      <c r="H59" s="42"/>
    </row>
    <row r="60" spans="1:13" ht="16.5" thickBot="1" x14ac:dyDescent="0.25">
      <c r="E60" s="45" t="s">
        <v>40</v>
      </c>
      <c r="F60" s="46"/>
      <c r="G60" s="262"/>
      <c r="H60" s="263"/>
    </row>
    <row r="61" spans="1:13" ht="19.5" thickBot="1" x14ac:dyDescent="0.25">
      <c r="E61" s="47"/>
      <c r="F61" s="48" t="s">
        <v>41</v>
      </c>
      <c r="G61" s="49"/>
      <c r="H61" s="50"/>
    </row>
    <row r="62" spans="1:13" ht="15.75" x14ac:dyDescent="0.2">
      <c r="E62" s="51" t="s">
        <v>42</v>
      </c>
      <c r="F62" s="52"/>
      <c r="G62" s="268"/>
      <c r="H62" s="269"/>
    </row>
    <row r="63" spans="1:13" ht="15.75" x14ac:dyDescent="0.2">
      <c r="E63" s="43" t="s">
        <v>133</v>
      </c>
      <c r="F63" s="41"/>
      <c r="G63" s="270"/>
      <c r="H63" s="265"/>
    </row>
    <row r="64" spans="1:13" ht="15.75" x14ac:dyDescent="0.2">
      <c r="E64" s="43" t="s">
        <v>43</v>
      </c>
      <c r="F64" s="41"/>
      <c r="G64" s="264"/>
      <c r="H64" s="271"/>
    </row>
    <row r="65" spans="1:9" ht="15.75" x14ac:dyDescent="0.2">
      <c r="E65" s="43" t="s">
        <v>44</v>
      </c>
      <c r="F65" s="41"/>
      <c r="G65" s="264"/>
      <c r="H65" s="265"/>
    </row>
    <row r="66" spans="1:9" ht="16.5" thickBot="1" x14ac:dyDescent="0.25">
      <c r="E66" s="53" t="s">
        <v>45</v>
      </c>
      <c r="F66" s="54"/>
      <c r="G66" s="275"/>
      <c r="H66" s="276"/>
    </row>
    <row r="68" spans="1:9" ht="13.5" thickBot="1" x14ac:dyDescent="0.25"/>
    <row r="69" spans="1:9" ht="18.75" x14ac:dyDescent="0.2">
      <c r="E69" s="55"/>
      <c r="F69" s="56" t="s">
        <v>46</v>
      </c>
      <c r="G69" s="57"/>
      <c r="H69" s="58"/>
      <c r="I69" s="59"/>
    </row>
    <row r="70" spans="1:9" ht="16.5" thickBot="1" x14ac:dyDescent="0.25">
      <c r="E70" s="60"/>
      <c r="F70" s="61" t="s">
        <v>47</v>
      </c>
      <c r="G70" s="62"/>
      <c r="H70" s="63"/>
    </row>
    <row r="71" spans="1:9" ht="15.75" x14ac:dyDescent="0.2">
      <c r="E71" s="64" t="s">
        <v>48</v>
      </c>
      <c r="F71" s="6"/>
      <c r="G71" s="6"/>
      <c r="H71" s="7"/>
    </row>
    <row r="72" spans="1:9" ht="15.75" x14ac:dyDescent="0.2">
      <c r="E72" s="64" t="s">
        <v>134</v>
      </c>
      <c r="F72" s="6"/>
      <c r="G72" s="6"/>
      <c r="H72" s="7"/>
    </row>
    <row r="73" spans="1:9" ht="15" x14ac:dyDescent="0.2">
      <c r="E73" s="65" t="s">
        <v>135</v>
      </c>
      <c r="F73" s="6"/>
      <c r="G73" s="6"/>
      <c r="H73" s="7"/>
    </row>
    <row r="74" spans="1:9" ht="15" x14ac:dyDescent="0.2">
      <c r="E74" s="65" t="s">
        <v>136</v>
      </c>
      <c r="F74" s="6"/>
      <c r="G74" s="6"/>
      <c r="H74" s="7"/>
    </row>
    <row r="75" spans="1:9" ht="15.75" x14ac:dyDescent="0.2">
      <c r="E75" s="64" t="s">
        <v>188</v>
      </c>
      <c r="F75" s="6"/>
      <c r="G75" s="6"/>
      <c r="H75" s="7"/>
    </row>
    <row r="76" spans="1:9" ht="16.5" thickBot="1" x14ac:dyDescent="0.25">
      <c r="E76" s="45"/>
      <c r="F76" s="46"/>
      <c r="G76" s="46"/>
      <c r="H76" s="171"/>
    </row>
    <row r="77" spans="1:9" ht="15.75" thickBot="1" x14ac:dyDescent="0.25">
      <c r="E77" s="65" t="s">
        <v>185</v>
      </c>
      <c r="F77" s="6"/>
      <c r="G77" s="6"/>
      <c r="H77" s="172" t="s">
        <v>186</v>
      </c>
    </row>
    <row r="78" spans="1:9" ht="16.5" thickBot="1" x14ac:dyDescent="0.25">
      <c r="A78" s="4" t="s">
        <v>49</v>
      </c>
      <c r="C78" s="3"/>
      <c r="D78" s="3"/>
      <c r="E78" s="66"/>
      <c r="F78" s="169"/>
      <c r="G78" s="169"/>
      <c r="H78" s="170"/>
    </row>
    <row r="79" spans="1:9" ht="15.75" x14ac:dyDescent="0.2">
      <c r="A79" s="3" t="s">
        <v>50</v>
      </c>
      <c r="B79" s="3"/>
      <c r="C79" s="3"/>
      <c r="D79" s="3"/>
      <c r="E79" s="3"/>
      <c r="F79" s="3"/>
      <c r="G79" s="3"/>
      <c r="H79" s="3"/>
    </row>
    <row r="81" spans="1:8" ht="15.75" x14ac:dyDescent="0.2">
      <c r="A81" s="1" t="s">
        <v>51</v>
      </c>
    </row>
    <row r="87" spans="1:8" ht="15.75" x14ac:dyDescent="0.2">
      <c r="A87" s="3"/>
      <c r="B87" s="3"/>
      <c r="C87" s="3"/>
      <c r="D87" s="3"/>
      <c r="E87" s="3"/>
      <c r="F87" s="3"/>
      <c r="G87" s="3"/>
      <c r="H87" s="3"/>
    </row>
    <row r="88" spans="1:8" ht="15.75" x14ac:dyDescent="0.2">
      <c r="A88" s="3"/>
      <c r="B88" s="4" t="s">
        <v>129</v>
      </c>
      <c r="C88" s="3"/>
      <c r="D88" s="3"/>
      <c r="E88" s="204"/>
      <c r="F88" s="3"/>
      <c r="G88" s="3"/>
      <c r="H88" s="3"/>
    </row>
    <row r="89" spans="1:8" ht="15.75" x14ac:dyDescent="0.2">
      <c r="A89" s="3"/>
      <c r="B89" s="4" t="s">
        <v>137</v>
      </c>
      <c r="C89" s="3"/>
      <c r="E89" s="146"/>
      <c r="F89" s="3"/>
      <c r="G89" s="3"/>
      <c r="H89" s="3"/>
    </row>
    <row r="90" spans="1:8" ht="15.75" x14ac:dyDescent="0.2">
      <c r="A90" s="3"/>
      <c r="B90" s="4" t="s">
        <v>130</v>
      </c>
      <c r="C90" s="3"/>
      <c r="E90" s="146"/>
      <c r="F90" s="3"/>
      <c r="G90" s="3"/>
      <c r="H90" s="3"/>
    </row>
    <row r="91" spans="1:8" ht="15.75" x14ac:dyDescent="0.2">
      <c r="A91" s="3"/>
      <c r="C91" s="3"/>
      <c r="D91" s="3"/>
      <c r="E91" s="146"/>
      <c r="F91" s="3"/>
      <c r="G91" s="3"/>
      <c r="H91" s="3"/>
    </row>
    <row r="92" spans="1:8" ht="15.75" x14ac:dyDescent="0.2">
      <c r="A92" s="3"/>
      <c r="B92" s="3"/>
      <c r="C92" s="146"/>
      <c r="D92" s="146"/>
      <c r="E92" s="146"/>
      <c r="F92" s="3"/>
      <c r="G92" s="3"/>
      <c r="H92" s="3"/>
    </row>
    <row r="93" spans="1:8" ht="15.75" x14ac:dyDescent="0.2">
      <c r="A93" s="3"/>
      <c r="B93" s="4" t="s">
        <v>190</v>
      </c>
      <c r="C93" s="146"/>
      <c r="D93" s="146"/>
      <c r="E93" s="146"/>
      <c r="F93" s="3"/>
      <c r="G93" s="3"/>
      <c r="H93" s="3"/>
    </row>
    <row r="94" spans="1:8" ht="15.75" customHeight="1" x14ac:dyDescent="0.2">
      <c r="A94" s="19" t="s">
        <v>29</v>
      </c>
      <c r="B94" s="20"/>
      <c r="C94" s="20"/>
      <c r="D94" s="20"/>
      <c r="E94" s="20"/>
      <c r="F94" s="20"/>
      <c r="G94" s="20" t="s">
        <v>195</v>
      </c>
      <c r="H94" s="20"/>
    </row>
    <row r="95" spans="1:8" ht="15" customHeight="1" x14ac:dyDescent="0.2">
      <c r="A95" s="145"/>
      <c r="B95" s="6"/>
      <c r="C95" s="6"/>
      <c r="D95" s="6"/>
      <c r="E95" s="6"/>
      <c r="F95" s="6"/>
      <c r="G95" s="6"/>
      <c r="H95" s="6"/>
    </row>
    <row r="96" spans="1:8" ht="12.75" customHeight="1" x14ac:dyDescent="0.2">
      <c r="A96" s="231" t="s">
        <v>120</v>
      </c>
      <c r="B96" s="232"/>
      <c r="C96" s="232"/>
      <c r="D96" s="232"/>
      <c r="E96" s="232"/>
      <c r="F96" s="232"/>
      <c r="G96" s="232"/>
      <c r="H96" s="232"/>
    </row>
    <row r="97" spans="1:8" ht="13.5" customHeight="1" x14ac:dyDescent="0.2">
      <c r="A97" s="232"/>
      <c r="B97" s="232"/>
      <c r="C97" s="232"/>
      <c r="D97" s="232"/>
      <c r="E97" s="232"/>
      <c r="F97" s="232"/>
      <c r="G97" s="232"/>
      <c r="H97" s="232"/>
    </row>
    <row r="98" spans="1:8" x14ac:dyDescent="0.2">
      <c r="D98" s="19" t="s">
        <v>187</v>
      </c>
      <c r="E98" s="20"/>
      <c r="F98" s="20"/>
    </row>
    <row r="100" spans="1:8" ht="23.25" x14ac:dyDescent="0.2">
      <c r="B100" s="226" t="s">
        <v>138</v>
      </c>
      <c r="C100" s="226"/>
      <c r="D100" s="226"/>
      <c r="E100" s="226"/>
      <c r="F100" s="226"/>
    </row>
    <row r="101" spans="1:8" ht="13.5" thickBot="1" x14ac:dyDescent="0.25"/>
    <row r="102" spans="1:8" ht="19.5" thickBot="1" x14ac:dyDescent="0.25">
      <c r="E102" s="67"/>
      <c r="F102" s="56" t="s">
        <v>52</v>
      </c>
      <c r="G102" s="68"/>
      <c r="H102" s="69"/>
    </row>
    <row r="103" spans="1:8" ht="15" x14ac:dyDescent="0.2">
      <c r="E103" s="190" t="s">
        <v>53</v>
      </c>
      <c r="F103" s="70">
        <f>D13</f>
        <v>0</v>
      </c>
      <c r="G103" s="70" t="s">
        <v>54</v>
      </c>
      <c r="H103" s="71" t="s">
        <v>2</v>
      </c>
    </row>
    <row r="104" spans="1:8" ht="15.75" thickBot="1" x14ac:dyDescent="0.25">
      <c r="E104" s="191" t="s">
        <v>55</v>
      </c>
      <c r="F104" s="72"/>
      <c r="G104" s="72" t="s">
        <v>56</v>
      </c>
      <c r="H104" s="73" t="s">
        <v>2</v>
      </c>
    </row>
    <row r="105" spans="1:8" ht="16.5" thickBot="1" x14ac:dyDescent="0.3">
      <c r="E105" s="74" t="s">
        <v>57</v>
      </c>
      <c r="F105" s="75"/>
      <c r="G105" s="76" t="s">
        <v>86</v>
      </c>
      <c r="H105" s="77" t="s">
        <v>87</v>
      </c>
    </row>
    <row r="106" spans="1:8" x14ac:dyDescent="0.2">
      <c r="E106" s="277" t="s">
        <v>58</v>
      </c>
      <c r="F106" s="278"/>
      <c r="G106" s="14"/>
      <c r="H106" s="78" t="s">
        <v>18</v>
      </c>
    </row>
    <row r="107" spans="1:8" x14ac:dyDescent="0.2">
      <c r="E107" s="227" t="s">
        <v>59</v>
      </c>
      <c r="F107" s="228"/>
      <c r="G107" s="15"/>
      <c r="H107" s="79" t="s">
        <v>18</v>
      </c>
    </row>
    <row r="108" spans="1:8" x14ac:dyDescent="0.2">
      <c r="E108" s="227" t="s">
        <v>60</v>
      </c>
      <c r="F108" s="228"/>
      <c r="G108" s="15"/>
      <c r="H108" s="79" t="s">
        <v>18</v>
      </c>
    </row>
    <row r="109" spans="1:8" x14ac:dyDescent="0.2">
      <c r="E109" s="227" t="s">
        <v>61</v>
      </c>
      <c r="F109" s="228"/>
      <c r="G109" s="15"/>
      <c r="H109" s="79" t="s">
        <v>18</v>
      </c>
    </row>
    <row r="110" spans="1:8" x14ac:dyDescent="0.2">
      <c r="E110" s="227" t="s">
        <v>62</v>
      </c>
      <c r="F110" s="228"/>
      <c r="G110" s="15"/>
      <c r="H110" s="79" t="s">
        <v>18</v>
      </c>
    </row>
    <row r="111" spans="1:8" x14ac:dyDescent="0.2">
      <c r="E111" s="227" t="s">
        <v>63</v>
      </c>
      <c r="F111" s="228"/>
      <c r="G111" s="15"/>
      <c r="H111" s="79" t="s">
        <v>18</v>
      </c>
    </row>
    <row r="112" spans="1:8" x14ac:dyDescent="0.2">
      <c r="E112" s="227" t="s">
        <v>64</v>
      </c>
      <c r="F112" s="228"/>
      <c r="G112" s="15"/>
      <c r="H112" s="79" t="s">
        <v>18</v>
      </c>
    </row>
    <row r="113" spans="5:8" x14ac:dyDescent="0.2">
      <c r="E113" s="227" t="s">
        <v>65</v>
      </c>
      <c r="F113" s="228"/>
      <c r="G113" s="15"/>
      <c r="H113" s="79" t="s">
        <v>18</v>
      </c>
    </row>
    <row r="114" spans="5:8" x14ac:dyDescent="0.2">
      <c r="E114" s="227" t="s">
        <v>66</v>
      </c>
      <c r="F114" s="228"/>
      <c r="G114" s="15"/>
      <c r="H114" s="79" t="s">
        <v>18</v>
      </c>
    </row>
    <row r="115" spans="5:8" x14ac:dyDescent="0.2">
      <c r="E115" s="227" t="s">
        <v>67</v>
      </c>
      <c r="F115" s="228"/>
      <c r="G115" s="15"/>
      <c r="H115" s="79" t="s">
        <v>18</v>
      </c>
    </row>
    <row r="116" spans="5:8" x14ac:dyDescent="0.2">
      <c r="E116" s="227" t="s">
        <v>68</v>
      </c>
      <c r="F116" s="228"/>
      <c r="G116" s="15"/>
      <c r="H116" s="79" t="s">
        <v>18</v>
      </c>
    </row>
    <row r="117" spans="5:8" x14ac:dyDescent="0.2">
      <c r="E117" s="227" t="s">
        <v>69</v>
      </c>
      <c r="F117" s="228"/>
      <c r="G117" s="15"/>
      <c r="H117" s="79" t="s">
        <v>18</v>
      </c>
    </row>
    <row r="118" spans="5:8" ht="13.5" thickBot="1" x14ac:dyDescent="0.25">
      <c r="E118" s="266" t="s">
        <v>70</v>
      </c>
      <c r="F118" s="267"/>
      <c r="G118" s="16"/>
      <c r="H118" s="80" t="s">
        <v>18</v>
      </c>
    </row>
    <row r="119" spans="5:8" x14ac:dyDescent="0.2">
      <c r="E119" s="241" t="s">
        <v>71</v>
      </c>
      <c r="F119" s="242"/>
      <c r="G119" s="153">
        <f>1/2*(G106*G116)</f>
        <v>0</v>
      </c>
      <c r="H119" s="81" t="s">
        <v>72</v>
      </c>
    </row>
    <row r="120" spans="5:8" x14ac:dyDescent="0.2">
      <c r="E120" s="227" t="s">
        <v>73</v>
      </c>
      <c r="F120" s="228"/>
      <c r="G120" s="154">
        <f>2/3*(G106*G107)</f>
        <v>0</v>
      </c>
      <c r="H120" s="79" t="s">
        <v>74</v>
      </c>
    </row>
    <row r="121" spans="5:8" x14ac:dyDescent="0.2">
      <c r="E121" s="227" t="s">
        <v>75</v>
      </c>
      <c r="F121" s="228"/>
      <c r="G121" s="154">
        <f>2/3*(G117*G118)</f>
        <v>0</v>
      </c>
      <c r="H121" s="79" t="s">
        <v>76</v>
      </c>
    </row>
    <row r="122" spans="5:8" x14ac:dyDescent="0.2">
      <c r="E122" s="227" t="s">
        <v>77</v>
      </c>
      <c r="F122" s="228"/>
      <c r="G122" s="154">
        <f>1/2*(G108*G109)</f>
        <v>0</v>
      </c>
      <c r="H122" s="79" t="s">
        <v>78</v>
      </c>
    </row>
    <row r="123" spans="5:8" x14ac:dyDescent="0.2">
      <c r="E123" s="227" t="s">
        <v>79</v>
      </c>
      <c r="F123" s="228"/>
      <c r="G123" s="154">
        <f>1/2*(G111*G110)</f>
        <v>0</v>
      </c>
      <c r="H123" s="79" t="s">
        <v>80</v>
      </c>
    </row>
    <row r="124" spans="5:8" x14ac:dyDescent="0.2">
      <c r="E124" s="227" t="s">
        <v>81</v>
      </c>
      <c r="F124" s="228"/>
      <c r="G124" s="154">
        <f>2/3*(G112*G113)</f>
        <v>0</v>
      </c>
      <c r="H124" s="79" t="s">
        <v>82</v>
      </c>
    </row>
    <row r="125" spans="5:8" ht="13.5" thickBot="1" x14ac:dyDescent="0.25">
      <c r="E125" s="227" t="s">
        <v>83</v>
      </c>
      <c r="F125" s="228"/>
      <c r="G125" s="155">
        <f>2/3*(G114*G115)</f>
        <v>0</v>
      </c>
      <c r="H125" s="79" t="s">
        <v>84</v>
      </c>
    </row>
    <row r="126" spans="5:8" ht="13.5" thickBot="1" x14ac:dyDescent="0.25">
      <c r="E126" s="229" t="s">
        <v>85</v>
      </c>
      <c r="F126" s="230"/>
      <c r="G126" s="156">
        <f>SUM(G119:G125)</f>
        <v>0</v>
      </c>
      <c r="H126" s="82" t="s">
        <v>15</v>
      </c>
    </row>
    <row r="135" spans="1:8" ht="15.75" x14ac:dyDescent="0.2">
      <c r="A135" s="205"/>
      <c r="B135" s="205" t="s">
        <v>170</v>
      </c>
      <c r="F135" s="205" t="s">
        <v>193</v>
      </c>
    </row>
    <row r="136" spans="1:8" ht="15.75" x14ac:dyDescent="0.2">
      <c r="A136" s="3"/>
      <c r="B136" s="205" t="s">
        <v>194</v>
      </c>
      <c r="F136" s="205" t="s">
        <v>192</v>
      </c>
    </row>
    <row r="137" spans="1:8" ht="15.75" x14ac:dyDescent="0.2">
      <c r="A137" s="4"/>
      <c r="C137" s="3"/>
    </row>
    <row r="138" spans="1:8" ht="15.75" x14ac:dyDescent="0.2">
      <c r="A138" s="4" t="s">
        <v>88</v>
      </c>
      <c r="C138" s="3" t="s">
        <v>191</v>
      </c>
    </row>
    <row r="139" spans="1:8" ht="15.75" x14ac:dyDescent="0.2">
      <c r="A139" s="3"/>
      <c r="B139" s="3"/>
      <c r="C139" s="3"/>
      <c r="D139" s="3"/>
      <c r="E139" s="3"/>
    </row>
    <row r="140" spans="1:8" ht="15.75" x14ac:dyDescent="0.2">
      <c r="A140" s="3"/>
      <c r="B140" s="4" t="s">
        <v>129</v>
      </c>
      <c r="C140" s="3"/>
      <c r="D140" s="3">
        <f>D81</f>
        <v>0</v>
      </c>
      <c r="E140" s="204"/>
      <c r="F140" s="3"/>
      <c r="G140" s="3"/>
      <c r="H140" s="3"/>
    </row>
    <row r="141" spans="1:8" ht="15.75" x14ac:dyDescent="0.2">
      <c r="A141" s="3"/>
      <c r="B141" s="4" t="s">
        <v>137</v>
      </c>
      <c r="C141" s="3"/>
      <c r="E141" s="146"/>
      <c r="F141" s="3"/>
      <c r="G141" s="3"/>
      <c r="H141" s="3"/>
    </row>
    <row r="142" spans="1:8" ht="15.75" x14ac:dyDescent="0.2">
      <c r="A142" s="3"/>
      <c r="B142" s="4" t="s">
        <v>130</v>
      </c>
      <c r="C142" s="3"/>
      <c r="E142" s="146"/>
      <c r="F142" s="3"/>
      <c r="G142" s="3"/>
      <c r="H142" s="3"/>
    </row>
    <row r="143" spans="1:8" ht="15.75" x14ac:dyDescent="0.2">
      <c r="A143" s="3"/>
      <c r="C143" s="3"/>
      <c r="D143" s="3"/>
      <c r="E143" s="146"/>
      <c r="F143" s="3"/>
      <c r="G143" s="3"/>
      <c r="H143" s="3"/>
    </row>
    <row r="144" spans="1:8" ht="15.75" x14ac:dyDescent="0.2">
      <c r="A144" s="3"/>
      <c r="B144" s="3"/>
      <c r="C144" s="146"/>
      <c r="D144" s="146"/>
      <c r="E144" s="146"/>
      <c r="F144" s="3"/>
      <c r="G144" s="3"/>
      <c r="H144" s="3"/>
    </row>
    <row r="145" spans="1:8" ht="15.75" x14ac:dyDescent="0.2">
      <c r="A145" s="3"/>
      <c r="B145" s="4" t="s">
        <v>190</v>
      </c>
      <c r="C145" s="146"/>
      <c r="D145" s="146"/>
      <c r="E145" s="146"/>
      <c r="F145" s="3"/>
      <c r="G145" s="3"/>
      <c r="H145" s="3"/>
    </row>
    <row r="146" spans="1:8" x14ac:dyDescent="0.2">
      <c r="A146" s="19" t="s">
        <v>29</v>
      </c>
      <c r="B146" s="20"/>
      <c r="C146" s="20"/>
      <c r="D146" s="20"/>
      <c r="E146" s="20"/>
      <c r="F146" s="20"/>
      <c r="G146" s="20" t="s">
        <v>195</v>
      </c>
      <c r="H146" s="20"/>
    </row>
    <row r="147" spans="1:8" ht="12.75" customHeight="1" x14ac:dyDescent="0.2">
      <c r="A147" s="145"/>
      <c r="B147" s="6"/>
      <c r="C147" s="6"/>
      <c r="D147" s="6"/>
      <c r="E147" s="6"/>
      <c r="F147" s="6"/>
      <c r="G147" s="6"/>
      <c r="H147" s="6"/>
    </row>
    <row r="148" spans="1:8" ht="31.5" hidden="1" customHeight="1" x14ac:dyDescent="0.2">
      <c r="A148" s="231" t="s">
        <v>120</v>
      </c>
      <c r="B148" s="232"/>
      <c r="C148" s="232"/>
      <c r="D148" s="232"/>
      <c r="E148" s="232"/>
      <c r="F148" s="232"/>
      <c r="G148" s="232"/>
      <c r="H148" s="232"/>
    </row>
    <row r="149" spans="1:8" ht="24" customHeight="1" x14ac:dyDescent="0.2">
      <c r="A149" s="232"/>
      <c r="B149" s="232"/>
      <c r="C149" s="232"/>
      <c r="D149" s="232"/>
      <c r="E149" s="232"/>
      <c r="F149" s="232"/>
      <c r="G149" s="232"/>
      <c r="H149" s="232"/>
    </row>
    <row r="150" spans="1:8" ht="12.75" customHeight="1" x14ac:dyDescent="0.2">
      <c r="D150" s="19" t="s">
        <v>187</v>
      </c>
      <c r="E150" s="20"/>
      <c r="F150" s="20"/>
    </row>
    <row r="152" spans="1:8" ht="23.25" x14ac:dyDescent="0.2">
      <c r="B152" s="226" t="s">
        <v>89</v>
      </c>
      <c r="C152" s="226"/>
      <c r="D152" s="226"/>
      <c r="E152" s="226"/>
      <c r="F152" s="226"/>
      <c r="G152" s="6"/>
    </row>
    <row r="154" spans="1:8" ht="13.5" thickBot="1" x14ac:dyDescent="0.25"/>
    <row r="155" spans="1:8" ht="19.5" thickBot="1" x14ac:dyDescent="0.25">
      <c r="D155" s="83"/>
      <c r="E155" s="143" t="s">
        <v>90</v>
      </c>
      <c r="F155" s="84"/>
      <c r="G155" s="85"/>
      <c r="H155" s="50"/>
    </row>
    <row r="156" spans="1:8" ht="15.75" x14ac:dyDescent="0.2">
      <c r="D156" s="208" t="s">
        <v>99</v>
      </c>
      <c r="E156" s="184"/>
      <c r="F156" s="239" t="s">
        <v>101</v>
      </c>
      <c r="G156" s="240"/>
      <c r="H156" s="209"/>
    </row>
    <row r="157" spans="1:8" ht="15.75" x14ac:dyDescent="0.2">
      <c r="D157" s="210" t="s">
        <v>140</v>
      </c>
      <c r="E157" s="185">
        <f>H161+E156-H160</f>
        <v>0</v>
      </c>
      <c r="F157" s="245" t="s">
        <v>102</v>
      </c>
      <c r="G157" s="246"/>
      <c r="H157" s="211"/>
    </row>
    <row r="158" spans="1:8" ht="15.75" x14ac:dyDescent="0.2">
      <c r="D158" s="210" t="s">
        <v>100</v>
      </c>
      <c r="E158" s="186"/>
      <c r="F158" s="88" t="s">
        <v>142</v>
      </c>
      <c r="G158" s="89"/>
      <c r="H158" s="212"/>
    </row>
    <row r="159" spans="1:8" ht="15.75" x14ac:dyDescent="0.2">
      <c r="D159" s="210" t="s">
        <v>139</v>
      </c>
      <c r="E159" s="187"/>
      <c r="F159" s="88" t="s">
        <v>141</v>
      </c>
      <c r="G159" s="89"/>
      <c r="H159" s="212"/>
    </row>
    <row r="160" spans="1:8" ht="15.75" x14ac:dyDescent="0.2">
      <c r="D160" s="210" t="s">
        <v>36</v>
      </c>
      <c r="E160" s="188">
        <f>D31</f>
        <v>0</v>
      </c>
      <c r="F160" s="86" t="s">
        <v>168</v>
      </c>
      <c r="G160" s="87"/>
      <c r="H160" s="212"/>
    </row>
    <row r="161" spans="4:10" ht="16.5" thickBot="1" x14ac:dyDescent="0.25">
      <c r="D161" s="213" t="s">
        <v>32</v>
      </c>
      <c r="E161" s="189">
        <f>H156*((E156-E158)/2)+E158*((H156+H157)/4)</f>
        <v>0</v>
      </c>
      <c r="F161" s="258" t="s">
        <v>169</v>
      </c>
      <c r="G161" s="259"/>
      <c r="H161" s="212"/>
      <c r="J161" s="144"/>
    </row>
    <row r="162" spans="4:10" ht="19.5" thickBot="1" x14ac:dyDescent="0.25">
      <c r="D162" s="90"/>
      <c r="E162" s="143" t="s">
        <v>91</v>
      </c>
      <c r="F162" s="85"/>
      <c r="G162" s="85"/>
      <c r="H162" s="50"/>
    </row>
    <row r="163" spans="4:10" ht="15.75" x14ac:dyDescent="0.2">
      <c r="D163" s="208" t="s">
        <v>92</v>
      </c>
      <c r="E163" s="233"/>
      <c r="F163" s="234"/>
      <c r="G163" s="234"/>
      <c r="H163" s="235"/>
    </row>
    <row r="164" spans="4:10" ht="15.75" x14ac:dyDescent="0.2">
      <c r="D164" s="210" t="s">
        <v>45</v>
      </c>
      <c r="E164" s="86"/>
      <c r="F164" s="206"/>
      <c r="G164" s="206"/>
      <c r="H164" s="194"/>
    </row>
    <row r="165" spans="4:10" ht="16.5" thickBot="1" x14ac:dyDescent="0.25">
      <c r="D165" s="213" t="s">
        <v>44</v>
      </c>
      <c r="E165" s="88"/>
      <c r="F165" s="207"/>
      <c r="G165" s="207"/>
      <c r="H165" s="214"/>
    </row>
    <row r="166" spans="4:10" ht="19.5" thickBot="1" x14ac:dyDescent="0.25">
      <c r="D166" s="90"/>
      <c r="E166" s="143" t="s">
        <v>93</v>
      </c>
      <c r="F166" s="85"/>
      <c r="G166" s="85"/>
      <c r="H166" s="50"/>
    </row>
    <row r="167" spans="4:10" ht="15.75" x14ac:dyDescent="0.2">
      <c r="D167" s="236" t="s">
        <v>94</v>
      </c>
      <c r="E167" s="234"/>
      <c r="F167" s="234"/>
      <c r="G167" s="9" t="s">
        <v>103</v>
      </c>
      <c r="H167" s="215"/>
    </row>
    <row r="168" spans="4:10" ht="15.75" x14ac:dyDescent="0.2">
      <c r="D168" s="237" t="s">
        <v>95</v>
      </c>
      <c r="E168" s="238"/>
      <c r="F168" s="238"/>
      <c r="G168" s="8" t="s">
        <v>104</v>
      </c>
      <c r="H168" s="211"/>
    </row>
    <row r="169" spans="4:10" ht="15.75" x14ac:dyDescent="0.2">
      <c r="D169" s="237" t="s">
        <v>96</v>
      </c>
      <c r="E169" s="238"/>
      <c r="F169" s="238"/>
      <c r="G169" s="8" t="s">
        <v>105</v>
      </c>
      <c r="H169" s="211"/>
    </row>
    <row r="170" spans="4:10" ht="15.75" x14ac:dyDescent="0.2">
      <c r="D170" s="237" t="s">
        <v>97</v>
      </c>
      <c r="E170" s="238"/>
      <c r="F170" s="238"/>
      <c r="G170" s="8" t="s">
        <v>106</v>
      </c>
      <c r="H170" s="211"/>
    </row>
    <row r="171" spans="4:10" ht="16.5" thickBot="1" x14ac:dyDescent="0.25">
      <c r="D171" s="247" t="s">
        <v>16</v>
      </c>
      <c r="E171" s="248"/>
      <c r="F171" s="248"/>
      <c r="G171" s="10" t="s">
        <v>33</v>
      </c>
      <c r="H171" s="216">
        <f>1/2*H170*H167</f>
        <v>0</v>
      </c>
    </row>
    <row r="172" spans="4:10" ht="19.5" thickBot="1" x14ac:dyDescent="0.25">
      <c r="D172" s="90"/>
      <c r="E172" s="143" t="s">
        <v>98</v>
      </c>
      <c r="F172" s="85"/>
      <c r="G172" s="85"/>
      <c r="H172" s="50"/>
    </row>
    <row r="173" spans="4:10" ht="15.75" x14ac:dyDescent="0.2">
      <c r="D173" s="208" t="s">
        <v>92</v>
      </c>
      <c r="E173" s="233"/>
      <c r="F173" s="234"/>
      <c r="G173" s="234"/>
      <c r="H173" s="235"/>
    </row>
    <row r="174" spans="4:10" ht="15.75" x14ac:dyDescent="0.2">
      <c r="D174" s="210" t="s">
        <v>44</v>
      </c>
      <c r="E174" s="249"/>
      <c r="F174" s="238"/>
      <c r="G174" s="238"/>
      <c r="H174" s="250"/>
    </row>
    <row r="175" spans="4:10" ht="16.5" thickBot="1" x14ac:dyDescent="0.25">
      <c r="D175" s="217" t="s">
        <v>45</v>
      </c>
      <c r="E175" s="253"/>
      <c r="F175" s="254"/>
      <c r="G175" s="254"/>
      <c r="H175" s="255"/>
    </row>
    <row r="179" spans="1:8" ht="15.75" x14ac:dyDescent="0.2">
      <c r="A179" s="25" t="s">
        <v>107</v>
      </c>
      <c r="B179" s="25"/>
      <c r="C179" s="25"/>
      <c r="E179" s="4"/>
      <c r="F179" s="3"/>
      <c r="G179" s="3"/>
      <c r="H179" s="3"/>
    </row>
    <row r="180" spans="1:8" ht="15.75" x14ac:dyDescent="0.2">
      <c r="A180" s="4" t="s">
        <v>108</v>
      </c>
      <c r="B180" s="3"/>
      <c r="C180" s="3"/>
      <c r="E180" s="3"/>
      <c r="F180" s="3"/>
      <c r="G180" s="3"/>
      <c r="H180" s="3"/>
    </row>
    <row r="181" spans="1:8" ht="15.75" x14ac:dyDescent="0.2">
      <c r="A181" s="3" t="s">
        <v>114</v>
      </c>
      <c r="B181" s="3"/>
      <c r="C181" s="3"/>
      <c r="E181" s="3"/>
      <c r="F181" s="3"/>
      <c r="G181" s="3"/>
      <c r="H181" s="3"/>
    </row>
    <row r="182" spans="1:8" ht="15.75" x14ac:dyDescent="0.2">
      <c r="A182" s="3" t="s">
        <v>115</v>
      </c>
      <c r="B182" s="3"/>
      <c r="C182" s="3"/>
      <c r="D182" s="4" t="s">
        <v>113</v>
      </c>
      <c r="E182" s="3"/>
      <c r="F182" s="3"/>
      <c r="G182" s="3"/>
      <c r="H182" s="3"/>
    </row>
    <row r="183" spans="1:8" ht="15.75" x14ac:dyDescent="0.2">
      <c r="A183" s="4" t="s">
        <v>109</v>
      </c>
      <c r="B183" s="3"/>
      <c r="C183" s="3"/>
      <c r="D183" s="3" t="s">
        <v>118</v>
      </c>
      <c r="E183" s="3"/>
      <c r="F183" s="3"/>
      <c r="G183" s="3"/>
      <c r="H183" s="3"/>
    </row>
    <row r="184" spans="1:8" ht="15.75" x14ac:dyDescent="0.2">
      <c r="A184" s="3" t="s">
        <v>116</v>
      </c>
      <c r="B184" s="3"/>
      <c r="C184" s="3"/>
      <c r="D184" s="4" t="s">
        <v>110</v>
      </c>
      <c r="E184" s="3"/>
      <c r="F184" s="3"/>
      <c r="G184" s="3"/>
      <c r="H184" s="3"/>
    </row>
    <row r="185" spans="1:8" ht="15.75" x14ac:dyDescent="0.2">
      <c r="A185" s="3" t="s">
        <v>117</v>
      </c>
      <c r="B185" s="3"/>
      <c r="C185" s="3"/>
      <c r="D185" s="3" t="s">
        <v>119</v>
      </c>
      <c r="E185" s="3"/>
      <c r="F185" s="3"/>
      <c r="G185" s="3"/>
      <c r="H185" s="3"/>
    </row>
    <row r="186" spans="1:8" ht="15.75" x14ac:dyDescent="0.2">
      <c r="A186" s="3"/>
      <c r="B186" s="3"/>
      <c r="C186" s="3"/>
      <c r="D186" s="3"/>
      <c r="E186" s="3"/>
      <c r="F186" s="3"/>
      <c r="G186" s="3"/>
      <c r="H186" s="3"/>
    </row>
    <row r="187" spans="1:8" ht="15.75" x14ac:dyDescent="0.2">
      <c r="A187" s="4" t="s">
        <v>111</v>
      </c>
      <c r="B187" s="3"/>
      <c r="C187" s="3"/>
      <c r="D187" s="3"/>
      <c r="E187" s="3"/>
      <c r="F187" s="3"/>
      <c r="G187" s="3"/>
      <c r="H187" s="3"/>
    </row>
    <row r="188" spans="1:8" ht="15.75" x14ac:dyDescent="0.2">
      <c r="A188" s="3" t="s">
        <v>112</v>
      </c>
      <c r="B188" s="3"/>
      <c r="C188" s="3"/>
      <c r="D188" s="3"/>
      <c r="E188" s="3"/>
      <c r="F188" s="3"/>
      <c r="G188" s="3"/>
      <c r="H188" s="3"/>
    </row>
    <row r="189" spans="1:8" ht="15.75" x14ac:dyDescent="0.2">
      <c r="A189" s="3"/>
      <c r="B189" s="3"/>
      <c r="C189" s="3"/>
      <c r="D189" s="3"/>
      <c r="E189" s="3"/>
    </row>
    <row r="190" spans="1:8" ht="15.75" x14ac:dyDescent="0.2">
      <c r="A190" s="3"/>
      <c r="B190" s="4" t="s">
        <v>129</v>
      </c>
      <c r="C190" s="3"/>
      <c r="D190" s="3">
        <f>D41</f>
        <v>0</v>
      </c>
      <c r="E190" s="204"/>
      <c r="F190" s="3"/>
      <c r="G190" s="3"/>
      <c r="H190" s="3"/>
    </row>
    <row r="191" spans="1:8" ht="15.75" x14ac:dyDescent="0.2">
      <c r="A191" s="3"/>
      <c r="B191" s="4" t="s">
        <v>137</v>
      </c>
      <c r="C191" s="3"/>
      <c r="D191" s="1">
        <f>D42</f>
        <v>0</v>
      </c>
      <c r="E191" s="146"/>
      <c r="F191" s="3"/>
      <c r="G191" s="3"/>
      <c r="H191" s="3"/>
    </row>
    <row r="192" spans="1:8" ht="15.75" x14ac:dyDescent="0.2">
      <c r="A192" s="3"/>
      <c r="B192" s="4" t="s">
        <v>130</v>
      </c>
      <c r="C192" s="3"/>
      <c r="E192" s="146"/>
      <c r="F192" s="3"/>
      <c r="G192" s="3"/>
      <c r="H192" s="3"/>
    </row>
    <row r="193" spans="1:13" ht="15.75" x14ac:dyDescent="0.2">
      <c r="A193" s="3"/>
      <c r="C193" s="3"/>
      <c r="D193" s="3"/>
      <c r="E193" s="146"/>
      <c r="F193" s="3"/>
      <c r="G193" s="3"/>
      <c r="H193" s="3"/>
      <c r="M193" s="131"/>
    </row>
    <row r="194" spans="1:13" ht="15.75" x14ac:dyDescent="0.2">
      <c r="A194" s="3"/>
      <c r="B194" s="3"/>
      <c r="C194" s="146"/>
      <c r="D194" s="146"/>
      <c r="E194" s="146"/>
      <c r="F194" s="3"/>
      <c r="G194" s="3"/>
      <c r="H194" s="3"/>
    </row>
    <row r="195" spans="1:13" ht="15.75" x14ac:dyDescent="0.2">
      <c r="A195" s="91" t="s">
        <v>29</v>
      </c>
      <c r="B195" s="4" t="s">
        <v>190</v>
      </c>
      <c r="C195" s="146"/>
      <c r="D195" s="146"/>
      <c r="E195" s="146"/>
      <c r="F195" s="3"/>
      <c r="G195" s="3"/>
      <c r="H195" s="3"/>
    </row>
    <row r="196" spans="1:13" ht="12.75" customHeight="1" x14ac:dyDescent="0.2">
      <c r="A196" s="145"/>
      <c r="B196" s="20"/>
      <c r="C196" s="20"/>
      <c r="D196" s="20"/>
      <c r="E196" s="20"/>
      <c r="F196" s="20"/>
      <c r="G196" s="20" t="s">
        <v>195</v>
      </c>
      <c r="H196" s="20"/>
    </row>
    <row r="197" spans="1:13" x14ac:dyDescent="0.2">
      <c r="A197" s="251" t="s">
        <v>120</v>
      </c>
      <c r="B197" s="252"/>
      <c r="C197" s="252"/>
      <c r="D197" s="252"/>
      <c r="E197" s="252"/>
      <c r="F197" s="252"/>
      <c r="G197" s="252"/>
      <c r="H197" s="252"/>
      <c r="I197" s="59"/>
    </row>
    <row r="198" spans="1:13" x14ac:dyDescent="0.2">
      <c r="A198" s="252"/>
      <c r="B198" s="252"/>
      <c r="C198" s="252"/>
      <c r="D198" s="252"/>
      <c r="E198" s="252"/>
      <c r="F198" s="252"/>
      <c r="G198" s="252"/>
      <c r="H198" s="252"/>
      <c r="I198" s="59"/>
    </row>
    <row r="199" spans="1:13" x14ac:dyDescent="0.2">
      <c r="A199" s="98"/>
      <c r="B199" s="98"/>
      <c r="C199" s="98"/>
      <c r="D199" s="19" t="s">
        <v>187</v>
      </c>
      <c r="E199" s="99"/>
      <c r="F199" s="99"/>
      <c r="G199" s="98"/>
      <c r="H199" s="98"/>
      <c r="I199" s="59"/>
    </row>
    <row r="200" spans="1:13" x14ac:dyDescent="0.2">
      <c r="A200" s="98"/>
      <c r="B200" s="98"/>
      <c r="C200" s="98"/>
      <c r="D200" s="98"/>
      <c r="E200" s="98"/>
      <c r="F200" s="98"/>
      <c r="G200" s="98"/>
      <c r="H200" s="98"/>
      <c r="I200" s="59"/>
    </row>
    <row r="201" spans="1:13" ht="23.25" x14ac:dyDescent="0.2">
      <c r="A201" s="98"/>
      <c r="B201" s="225" t="s">
        <v>143</v>
      </c>
      <c r="C201" s="225"/>
      <c r="D201" s="225"/>
      <c r="E201" s="225"/>
      <c r="F201" s="225"/>
      <c r="G201" s="94"/>
      <c r="H201" s="98"/>
      <c r="I201" s="59"/>
    </row>
    <row r="202" spans="1:13" ht="13.5" thickBot="1" x14ac:dyDescent="0.25">
      <c r="A202" s="98"/>
      <c r="B202" s="98"/>
      <c r="C202" s="98"/>
      <c r="D202" s="98"/>
      <c r="E202" s="98"/>
      <c r="F202" s="98"/>
      <c r="G202" s="98"/>
      <c r="H202" s="98"/>
      <c r="I202" s="59"/>
    </row>
    <row r="203" spans="1:13" ht="19.5" thickBot="1" x14ac:dyDescent="0.25">
      <c r="A203" s="98"/>
      <c r="B203" s="98"/>
      <c r="C203" s="98"/>
      <c r="D203" s="98"/>
      <c r="E203" s="67"/>
      <c r="F203" s="56" t="s">
        <v>52</v>
      </c>
      <c r="G203" s="68"/>
      <c r="H203" s="69"/>
      <c r="I203" s="59"/>
    </row>
    <row r="204" spans="1:13" ht="18.75" x14ac:dyDescent="0.2">
      <c r="A204" s="98"/>
      <c r="B204" s="98"/>
      <c r="C204" s="98"/>
      <c r="D204" s="92"/>
      <c r="E204" s="192" t="s">
        <v>53</v>
      </c>
      <c r="F204" s="100">
        <f>D13</f>
        <v>0</v>
      </c>
      <c r="G204" s="100" t="s">
        <v>54</v>
      </c>
      <c r="H204" s="101" t="s">
        <v>2</v>
      </c>
      <c r="I204" s="59"/>
    </row>
    <row r="205" spans="1:13" ht="16.5" thickBot="1" x14ac:dyDescent="0.25">
      <c r="A205" s="98"/>
      <c r="B205" s="98"/>
      <c r="C205" s="98"/>
      <c r="D205" s="93"/>
      <c r="E205" s="193" t="s">
        <v>55</v>
      </c>
      <c r="F205" s="102"/>
      <c r="G205" s="102" t="s">
        <v>56</v>
      </c>
      <c r="H205" s="103" t="s">
        <v>2</v>
      </c>
      <c r="I205" s="59"/>
    </row>
    <row r="206" spans="1:13" ht="16.5" thickBot="1" x14ac:dyDescent="0.3">
      <c r="A206" s="98"/>
      <c r="B206" s="98"/>
      <c r="C206" s="98"/>
      <c r="D206" s="93"/>
      <c r="E206" s="104" t="s">
        <v>145</v>
      </c>
      <c r="F206" s="105" t="s">
        <v>146</v>
      </c>
      <c r="G206" s="105"/>
      <c r="H206" s="106" t="s">
        <v>87</v>
      </c>
      <c r="I206" s="59"/>
    </row>
    <row r="207" spans="1:13" ht="15.75" x14ac:dyDescent="0.2">
      <c r="A207" s="98"/>
      <c r="B207" s="98"/>
      <c r="C207" s="98"/>
      <c r="D207" s="93"/>
      <c r="E207" s="107" t="s">
        <v>58</v>
      </c>
      <c r="F207" s="108"/>
      <c r="G207" s="109"/>
      <c r="H207" s="110" t="s">
        <v>18</v>
      </c>
      <c r="I207" s="59"/>
    </row>
    <row r="208" spans="1:13" ht="15.75" x14ac:dyDescent="0.2">
      <c r="A208" s="98"/>
      <c r="B208" s="98"/>
      <c r="C208" s="98"/>
      <c r="D208" s="93"/>
      <c r="E208" s="111" t="s">
        <v>147</v>
      </c>
      <c r="F208" s="112"/>
      <c r="G208" s="113"/>
      <c r="H208" s="114" t="s">
        <v>18</v>
      </c>
      <c r="I208" s="59"/>
    </row>
    <row r="209" spans="1:13" ht="15.75" x14ac:dyDescent="0.2">
      <c r="A209" s="98"/>
      <c r="B209" s="98"/>
      <c r="C209" s="98"/>
      <c r="D209" s="93"/>
      <c r="E209" s="111" t="s">
        <v>60</v>
      </c>
      <c r="F209" s="112"/>
      <c r="G209" s="113"/>
      <c r="H209" s="114" t="s">
        <v>18</v>
      </c>
      <c r="I209" s="59"/>
    </row>
    <row r="210" spans="1:13" ht="15.75" x14ac:dyDescent="0.2">
      <c r="A210" s="98"/>
      <c r="B210" s="98"/>
      <c r="C210" s="98"/>
      <c r="D210" s="93"/>
      <c r="E210" s="111" t="s">
        <v>148</v>
      </c>
      <c r="F210" s="112"/>
      <c r="G210" s="113"/>
      <c r="H210" s="114" t="s">
        <v>18</v>
      </c>
      <c r="I210" s="59"/>
    </row>
    <row r="211" spans="1:13" ht="15.75" x14ac:dyDescent="0.2">
      <c r="A211" s="98"/>
      <c r="B211" s="98"/>
      <c r="C211" s="98"/>
      <c r="D211" s="93"/>
      <c r="E211" s="111" t="s">
        <v>69</v>
      </c>
      <c r="F211" s="112"/>
      <c r="G211" s="113"/>
      <c r="H211" s="114" t="s">
        <v>18</v>
      </c>
      <c r="I211" s="59"/>
    </row>
    <row r="212" spans="1:13" ht="15.75" x14ac:dyDescent="0.2">
      <c r="A212" s="98"/>
      <c r="B212" s="98"/>
      <c r="C212" s="98"/>
      <c r="D212" s="93"/>
      <c r="E212" s="111" t="s">
        <v>149</v>
      </c>
      <c r="F212" s="112"/>
      <c r="G212" s="113"/>
      <c r="H212" s="114" t="s">
        <v>18</v>
      </c>
      <c r="I212" s="59"/>
    </row>
    <row r="213" spans="1:13" ht="15.75" x14ac:dyDescent="0.2">
      <c r="A213" s="98"/>
      <c r="B213" s="98"/>
      <c r="C213" s="98"/>
      <c r="D213" s="93"/>
      <c r="E213" s="168" t="s">
        <v>150</v>
      </c>
      <c r="F213" s="112"/>
      <c r="G213" s="113"/>
      <c r="H213" s="167" t="s">
        <v>18</v>
      </c>
      <c r="I213" s="59"/>
    </row>
    <row r="214" spans="1:13" ht="15.75" x14ac:dyDescent="0.2">
      <c r="A214" s="98"/>
      <c r="B214" s="98"/>
      <c r="C214" s="98"/>
      <c r="D214" s="93"/>
      <c r="E214" s="168" t="s">
        <v>184</v>
      </c>
      <c r="F214" s="112"/>
      <c r="G214" s="113"/>
      <c r="H214" s="167" t="s">
        <v>18</v>
      </c>
      <c r="I214" s="59"/>
    </row>
    <row r="215" spans="1:13" ht="16.5" thickBot="1" x14ac:dyDescent="0.25">
      <c r="A215" s="98"/>
      <c r="B215" s="98"/>
      <c r="C215" s="98"/>
      <c r="D215" s="93"/>
      <c r="E215" s="115" t="s">
        <v>182</v>
      </c>
      <c r="F215" s="116"/>
      <c r="G215" s="117"/>
      <c r="H215" s="118" t="s">
        <v>18</v>
      </c>
      <c r="I215" s="59"/>
    </row>
    <row r="216" spans="1:13" ht="15.75" customHeight="1" x14ac:dyDescent="0.2">
      <c r="A216" s="98"/>
      <c r="B216" s="98"/>
      <c r="C216" s="98"/>
      <c r="D216" s="93"/>
      <c r="E216" s="119" t="s">
        <v>71</v>
      </c>
      <c r="F216" s="163"/>
      <c r="G216" s="160">
        <f>0.5*(G207+-G215)*G213</f>
        <v>0</v>
      </c>
      <c r="H216" s="120" t="s">
        <v>183</v>
      </c>
      <c r="I216" s="59"/>
      <c r="J216" s="173"/>
    </row>
    <row r="217" spans="1:13" ht="15.75" x14ac:dyDescent="0.2">
      <c r="A217" s="98"/>
      <c r="B217" s="98"/>
      <c r="C217" s="98"/>
      <c r="D217" s="93"/>
      <c r="E217" s="162" t="s">
        <v>73</v>
      </c>
      <c r="F217" s="164"/>
      <c r="G217" s="154">
        <f>2/3*(G207*G208)</f>
        <v>0</v>
      </c>
      <c r="H217" s="114" t="s">
        <v>151</v>
      </c>
      <c r="I217" s="59"/>
      <c r="J217" s="173"/>
    </row>
    <row r="218" spans="1:13" ht="15.75" x14ac:dyDescent="0.2">
      <c r="A218" s="98"/>
      <c r="B218" s="98"/>
      <c r="C218" s="98"/>
      <c r="D218" s="93"/>
      <c r="E218" s="162" t="s">
        <v>75</v>
      </c>
      <c r="F218" s="164"/>
      <c r="G218" s="154">
        <f>2/3*(G211*G212)</f>
        <v>0</v>
      </c>
      <c r="H218" s="114" t="s">
        <v>152</v>
      </c>
      <c r="I218" s="59"/>
      <c r="J218" s="173"/>
    </row>
    <row r="219" spans="1:13" ht="15.75" customHeight="1" x14ac:dyDescent="0.2">
      <c r="A219" s="98"/>
      <c r="B219" s="98"/>
      <c r="C219" s="98"/>
      <c r="D219" s="93"/>
      <c r="E219" s="166" t="s">
        <v>77</v>
      </c>
      <c r="F219" s="164"/>
      <c r="G219" s="154">
        <f>2/3*(G209*G210)</f>
        <v>0</v>
      </c>
      <c r="H219" s="167" t="s">
        <v>154</v>
      </c>
      <c r="I219" s="59"/>
      <c r="J219" s="173"/>
    </row>
    <row r="220" spans="1:13" ht="16.5" thickBot="1" x14ac:dyDescent="0.25">
      <c r="A220" s="98"/>
      <c r="B220" s="98"/>
      <c r="C220" s="98"/>
      <c r="D220" s="93"/>
      <c r="E220" s="115" t="s">
        <v>180</v>
      </c>
      <c r="F220" s="223"/>
      <c r="G220" s="161">
        <f>0.5*(G215*G214)</f>
        <v>0</v>
      </c>
      <c r="H220" s="118" t="s">
        <v>181</v>
      </c>
      <c r="I220" s="59"/>
      <c r="J220" s="173"/>
    </row>
    <row r="221" spans="1:13" ht="16.5" thickBot="1" x14ac:dyDescent="0.25">
      <c r="A221" s="98"/>
      <c r="B221" s="98"/>
      <c r="C221" s="98"/>
      <c r="D221" s="93"/>
      <c r="E221" s="272" t="s">
        <v>153</v>
      </c>
      <c r="F221" s="273"/>
      <c r="G221" s="157">
        <f>SUM(G216:G220)</f>
        <v>0</v>
      </c>
      <c r="H221" s="121" t="s">
        <v>15</v>
      </c>
      <c r="I221" s="59"/>
      <c r="J221" s="173"/>
    </row>
    <row r="222" spans="1:13" ht="18.75" x14ac:dyDescent="0.2">
      <c r="A222" s="122"/>
      <c r="B222" s="98"/>
      <c r="C222" s="98"/>
      <c r="D222" s="93"/>
      <c r="E222" s="92"/>
      <c r="F222" s="93"/>
      <c r="G222" s="93"/>
      <c r="H222" s="94"/>
      <c r="I222" s="59"/>
      <c r="J222" s="13"/>
      <c r="K222" s="95"/>
      <c r="L222" s="96"/>
      <c r="M222" s="97"/>
    </row>
    <row r="223" spans="1:13" ht="15.75" x14ac:dyDescent="0.2">
      <c r="A223" s="98"/>
      <c r="B223" s="98"/>
      <c r="C223" s="98"/>
      <c r="D223" s="93"/>
      <c r="E223" s="243"/>
      <c r="F223" s="244"/>
      <c r="G223" s="244"/>
      <c r="H223" s="244"/>
      <c r="I223" s="59"/>
      <c r="J223" s="13"/>
      <c r="K223" s="95"/>
      <c r="L223" s="96"/>
      <c r="M223" s="97"/>
    </row>
    <row r="224" spans="1:13" ht="15.75" customHeight="1" x14ac:dyDescent="0.2">
      <c r="A224" s="98"/>
      <c r="B224" s="98"/>
      <c r="C224" s="98"/>
      <c r="D224" s="93"/>
      <c r="E224" s="243"/>
      <c r="F224" s="244"/>
      <c r="G224" s="244"/>
      <c r="H224" s="244"/>
      <c r="I224" s="59"/>
    </row>
    <row r="225" spans="1:9" ht="12.75" customHeight="1" x14ac:dyDescent="0.2">
      <c r="A225" s="98"/>
      <c r="B225" s="98"/>
      <c r="C225" s="98"/>
      <c r="D225" s="98"/>
      <c r="E225" s="98"/>
      <c r="F225" s="98"/>
      <c r="G225" s="98"/>
      <c r="H225" s="98"/>
      <c r="I225" s="59"/>
    </row>
    <row r="226" spans="1:9" ht="12.75" customHeight="1" x14ac:dyDescent="0.2">
      <c r="A226" s="98"/>
      <c r="B226" s="98"/>
      <c r="C226" s="98"/>
      <c r="D226" s="98"/>
      <c r="E226" s="98"/>
      <c r="F226" s="98"/>
      <c r="G226" s="98"/>
      <c r="H226" s="98"/>
      <c r="I226" s="59"/>
    </row>
    <row r="227" spans="1:9" ht="12.75" customHeight="1" x14ac:dyDescent="0.25">
      <c r="A227" s="98"/>
      <c r="B227" s="98"/>
      <c r="C227" s="98"/>
      <c r="D227" s="98"/>
      <c r="E227" s="98"/>
      <c r="F227" s="123"/>
      <c r="G227" s="59"/>
      <c r="H227" s="98"/>
      <c r="I227" s="59"/>
    </row>
    <row r="228" spans="1:9" ht="12.75" customHeight="1" x14ac:dyDescent="0.2">
      <c r="A228" s="98"/>
      <c r="B228" s="98"/>
      <c r="C228" s="98"/>
      <c r="D228" s="98"/>
      <c r="E228" s="98"/>
      <c r="F228" s="98"/>
      <c r="G228" s="124"/>
      <c r="H228" s="98"/>
      <c r="I228" s="59"/>
    </row>
    <row r="229" spans="1:9" ht="12.75" customHeight="1" x14ac:dyDescent="0.2">
      <c r="A229" s="98"/>
      <c r="B229" s="98"/>
      <c r="C229" s="98"/>
      <c r="D229" s="98"/>
      <c r="E229" s="98"/>
      <c r="F229" s="125"/>
      <c r="G229" s="59"/>
      <c r="H229" s="98"/>
      <c r="I229" s="59"/>
    </row>
    <row r="230" spans="1:9" ht="16.5" customHeight="1" x14ac:dyDescent="0.2">
      <c r="A230" s="126"/>
      <c r="B230" s="205" t="s">
        <v>170</v>
      </c>
      <c r="F230" s="205" t="s">
        <v>193</v>
      </c>
      <c r="I230" s="59"/>
    </row>
    <row r="231" spans="1:9" ht="15.75" x14ac:dyDescent="0.2">
      <c r="A231" s="126"/>
      <c r="B231" s="205" t="s">
        <v>194</v>
      </c>
      <c r="F231" s="205" t="s">
        <v>192</v>
      </c>
      <c r="I231" s="59"/>
    </row>
    <row r="232" spans="1:9" ht="15.75" x14ac:dyDescent="0.2">
      <c r="A232" s="127" t="s">
        <v>111</v>
      </c>
      <c r="B232" s="126"/>
      <c r="C232" s="126"/>
      <c r="D232" s="126"/>
      <c r="E232" s="126"/>
      <c r="F232" s="126"/>
      <c r="G232" s="126"/>
      <c r="H232" s="126"/>
      <c r="I232" s="59"/>
    </row>
    <row r="233" spans="1:9" ht="15.75" x14ac:dyDescent="0.2">
      <c r="A233" s="126" t="s">
        <v>167</v>
      </c>
      <c r="B233" s="126"/>
      <c r="C233" s="126"/>
      <c r="D233" s="126"/>
      <c r="E233" s="126"/>
      <c r="F233" s="126"/>
      <c r="G233" s="126"/>
      <c r="H233" s="126"/>
      <c r="I233" s="59"/>
    </row>
    <row r="234" spans="1:9" ht="15.75" x14ac:dyDescent="0.2">
      <c r="A234" s="126"/>
      <c r="B234" s="126"/>
      <c r="C234" s="126"/>
      <c r="D234" s="126"/>
      <c r="E234" s="126"/>
      <c r="F234" s="98"/>
      <c r="G234" s="98"/>
      <c r="H234" s="98"/>
      <c r="I234" s="59"/>
    </row>
    <row r="235" spans="1:9" ht="15.75" x14ac:dyDescent="0.2">
      <c r="A235" s="126"/>
      <c r="B235" s="4" t="s">
        <v>129</v>
      </c>
      <c r="C235" s="3"/>
      <c r="D235" s="3">
        <f>D41</f>
        <v>0</v>
      </c>
      <c r="E235" s="204"/>
      <c r="F235" s="3"/>
      <c r="G235" s="3"/>
      <c r="H235" s="3"/>
      <c r="I235" s="59"/>
    </row>
    <row r="236" spans="1:9" ht="15.75" x14ac:dyDescent="0.2">
      <c r="A236" s="126"/>
      <c r="B236" s="4" t="s">
        <v>137</v>
      </c>
      <c r="C236" s="3"/>
      <c r="D236" s="1">
        <f>D42</f>
        <v>0</v>
      </c>
      <c r="E236" s="146"/>
      <c r="F236" s="3"/>
      <c r="G236" s="3"/>
      <c r="H236" s="3"/>
      <c r="I236" s="59"/>
    </row>
    <row r="237" spans="1:9" ht="15.75" x14ac:dyDescent="0.2">
      <c r="A237" s="126"/>
      <c r="B237" s="4" t="s">
        <v>130</v>
      </c>
      <c r="C237" s="3"/>
      <c r="E237" s="146"/>
      <c r="F237" s="3"/>
      <c r="G237" s="3"/>
      <c r="H237" s="3"/>
      <c r="I237" s="59"/>
    </row>
    <row r="238" spans="1:9" ht="15.75" x14ac:dyDescent="0.2">
      <c r="A238" s="126"/>
      <c r="C238" s="3"/>
      <c r="D238" s="3"/>
      <c r="E238" s="146"/>
      <c r="F238" s="3"/>
      <c r="G238" s="3"/>
      <c r="H238" s="3"/>
      <c r="I238" s="59"/>
    </row>
    <row r="239" spans="1:9" ht="15.75" x14ac:dyDescent="0.2">
      <c r="A239" s="126"/>
      <c r="B239" s="3"/>
      <c r="C239" s="146"/>
      <c r="D239" s="146"/>
      <c r="E239" s="146"/>
      <c r="F239" s="3"/>
      <c r="G239" s="3"/>
      <c r="H239" s="3"/>
      <c r="I239" s="59"/>
    </row>
    <row r="240" spans="1:9" ht="15.75" x14ac:dyDescent="0.2">
      <c r="A240" s="128" t="s">
        <v>29</v>
      </c>
      <c r="B240" s="4" t="s">
        <v>190</v>
      </c>
      <c r="C240" s="146"/>
      <c r="D240" s="146"/>
      <c r="E240" s="146"/>
      <c r="F240" s="3"/>
      <c r="G240" s="3"/>
      <c r="H240" s="3"/>
      <c r="I240" s="59"/>
    </row>
    <row r="241" spans="1:9" ht="12.75" customHeight="1" x14ac:dyDescent="0.2">
      <c r="A241" s="148"/>
      <c r="B241" s="20"/>
      <c r="C241" s="20"/>
      <c r="D241" s="20"/>
      <c r="E241" s="20"/>
      <c r="F241" s="20"/>
      <c r="G241" s="20" t="s">
        <v>195</v>
      </c>
      <c r="H241" s="20"/>
      <c r="I241" s="59"/>
    </row>
    <row r="242" spans="1:9" x14ac:dyDescent="0.2">
      <c r="A242" s="251" t="s">
        <v>120</v>
      </c>
      <c r="B242" s="274"/>
      <c r="C242" s="274"/>
      <c r="D242" s="274"/>
      <c r="E242" s="274"/>
      <c r="F242" s="274"/>
      <c r="G242" s="274"/>
      <c r="H242" s="274"/>
      <c r="I242" s="59"/>
    </row>
    <row r="243" spans="1:9" x14ac:dyDescent="0.2">
      <c r="A243" s="274"/>
      <c r="B243" s="274"/>
      <c r="C243" s="274"/>
      <c r="D243" s="274"/>
      <c r="E243" s="274"/>
      <c r="F243" s="274"/>
      <c r="G243" s="274"/>
      <c r="H243" s="274"/>
      <c r="I243" s="59"/>
    </row>
    <row r="244" spans="1:9" x14ac:dyDescent="0.2">
      <c r="A244" s="98"/>
      <c r="B244" s="98"/>
      <c r="C244" s="98"/>
      <c r="D244" s="19" t="s">
        <v>187</v>
      </c>
      <c r="E244" s="99"/>
      <c r="F244" s="99"/>
      <c r="G244" s="98"/>
      <c r="H244" s="98"/>
      <c r="I244" s="59"/>
    </row>
    <row r="245" spans="1:9" x14ac:dyDescent="0.2">
      <c r="A245" s="98"/>
      <c r="B245" s="98"/>
      <c r="C245" s="98"/>
      <c r="D245" s="98"/>
      <c r="E245" s="98"/>
      <c r="F245" s="98"/>
      <c r="G245" s="98"/>
      <c r="H245" s="98"/>
      <c r="I245" s="59"/>
    </row>
    <row r="246" spans="1:9" ht="23.25" x14ac:dyDescent="0.2">
      <c r="A246" s="98"/>
      <c r="B246" s="225" t="s">
        <v>144</v>
      </c>
      <c r="C246" s="225"/>
      <c r="D246" s="225"/>
      <c r="E246" s="225"/>
      <c r="F246" s="225"/>
      <c r="G246" s="94"/>
      <c r="H246" s="98"/>
      <c r="I246" s="59"/>
    </row>
    <row r="247" spans="1:9" x14ac:dyDescent="0.2">
      <c r="A247" s="98"/>
      <c r="B247" s="98"/>
      <c r="C247" s="98"/>
      <c r="D247" s="98"/>
      <c r="E247" s="98"/>
      <c r="F247" s="98"/>
      <c r="G247" s="98"/>
      <c r="H247" s="98"/>
      <c r="I247" s="59"/>
    </row>
    <row r="248" spans="1:9" x14ac:dyDescent="0.2">
      <c r="A248" s="59"/>
      <c r="B248" s="59"/>
      <c r="C248" s="59"/>
      <c r="D248" s="59"/>
      <c r="E248" s="59"/>
      <c r="F248" s="59"/>
      <c r="G248" s="59"/>
      <c r="H248" s="59"/>
      <c r="I248" s="59"/>
    </row>
    <row r="249" spans="1:9" ht="13.5" thickBot="1" x14ac:dyDescent="0.25">
      <c r="A249" s="59"/>
      <c r="B249" s="59"/>
      <c r="C249" s="59"/>
      <c r="D249" s="59"/>
      <c r="E249" s="59"/>
      <c r="F249" s="59"/>
      <c r="G249" s="59"/>
      <c r="H249" s="59"/>
      <c r="I249" s="59"/>
    </row>
    <row r="250" spans="1:9" ht="19.5" thickBot="1" x14ac:dyDescent="0.25">
      <c r="A250" s="59"/>
      <c r="B250" s="98"/>
      <c r="C250" s="98"/>
      <c r="D250" s="98"/>
      <c r="E250" s="67"/>
      <c r="F250" s="138" t="s">
        <v>52</v>
      </c>
      <c r="G250" s="68"/>
      <c r="H250" s="69"/>
      <c r="I250" s="59"/>
    </row>
    <row r="251" spans="1:9" ht="15" x14ac:dyDescent="0.2">
      <c r="A251" s="59"/>
      <c r="B251" s="98"/>
      <c r="C251" s="98"/>
      <c r="D251" s="98"/>
      <c r="E251" s="192" t="s">
        <v>53</v>
      </c>
      <c r="F251" s="100">
        <f>D13</f>
        <v>0</v>
      </c>
      <c r="G251" s="100" t="s">
        <v>54</v>
      </c>
      <c r="H251" s="101" t="s">
        <v>2</v>
      </c>
      <c r="I251" s="59"/>
    </row>
    <row r="252" spans="1:9" ht="15.75" thickBot="1" x14ac:dyDescent="0.25">
      <c r="A252" s="59"/>
      <c r="B252" s="98"/>
      <c r="C252" s="98"/>
      <c r="D252" s="98"/>
      <c r="E252" s="193" t="s">
        <v>55</v>
      </c>
      <c r="F252" s="102"/>
      <c r="G252" s="102" t="s">
        <v>56</v>
      </c>
      <c r="H252" s="103" t="s">
        <v>2</v>
      </c>
      <c r="I252" s="59"/>
    </row>
    <row r="253" spans="1:9" ht="16.5" thickBot="1" x14ac:dyDescent="0.3">
      <c r="A253" s="59"/>
      <c r="B253" s="98"/>
      <c r="C253" s="98"/>
      <c r="D253" s="98"/>
      <c r="E253" s="104" t="s">
        <v>155</v>
      </c>
      <c r="F253" s="105" t="s">
        <v>146</v>
      </c>
      <c r="G253" s="105"/>
      <c r="H253" s="106" t="s">
        <v>87</v>
      </c>
      <c r="I253" s="59"/>
    </row>
    <row r="254" spans="1:9" x14ac:dyDescent="0.2">
      <c r="A254" s="59"/>
      <c r="B254" s="98"/>
      <c r="C254" s="98"/>
      <c r="D254" s="98"/>
      <c r="E254" s="107" t="s">
        <v>156</v>
      </c>
      <c r="F254" s="108"/>
      <c r="G254" s="109"/>
      <c r="H254" s="110" t="s">
        <v>18</v>
      </c>
      <c r="I254" s="59"/>
    </row>
    <row r="255" spans="1:9" x14ac:dyDescent="0.2">
      <c r="A255" s="59"/>
      <c r="B255" s="98"/>
      <c r="C255" s="98"/>
      <c r="D255" s="98"/>
      <c r="E255" s="111" t="s">
        <v>157</v>
      </c>
      <c r="F255" s="112"/>
      <c r="G255" s="113"/>
      <c r="H255" s="114" t="s">
        <v>18</v>
      </c>
      <c r="I255" s="59"/>
    </row>
    <row r="256" spans="1:9" x14ac:dyDescent="0.2">
      <c r="A256" s="59"/>
      <c r="B256" s="98"/>
      <c r="C256" s="98"/>
      <c r="D256" s="98"/>
      <c r="E256" s="111" t="s">
        <v>158</v>
      </c>
      <c r="F256" s="112"/>
      <c r="G256" s="113"/>
      <c r="H256" s="114" t="s">
        <v>18</v>
      </c>
      <c r="I256" s="59"/>
    </row>
    <row r="257" spans="1:9" ht="13.5" thickBot="1" x14ac:dyDescent="0.25">
      <c r="A257" s="59"/>
      <c r="B257" s="98"/>
      <c r="C257" s="98"/>
      <c r="D257" s="98"/>
      <c r="E257" s="115" t="s">
        <v>159</v>
      </c>
      <c r="F257" s="116"/>
      <c r="G257" s="117"/>
      <c r="H257" s="118" t="s">
        <v>18</v>
      </c>
      <c r="I257" s="59"/>
    </row>
    <row r="258" spans="1:9" ht="15.75" customHeight="1" thickBot="1" x14ac:dyDescent="0.25">
      <c r="A258" s="59"/>
      <c r="B258" s="98"/>
      <c r="C258" s="98"/>
      <c r="D258" s="98"/>
      <c r="E258" s="119" t="s">
        <v>71</v>
      </c>
      <c r="F258" s="129"/>
      <c r="G258" s="158">
        <f>IF(G257,G256/G257,0)</f>
        <v>0</v>
      </c>
      <c r="H258" s="130" t="s">
        <v>161</v>
      </c>
      <c r="I258" s="59"/>
    </row>
    <row r="259" spans="1:9" ht="13.5" thickBot="1" x14ac:dyDescent="0.25">
      <c r="A259" s="59"/>
      <c r="B259" s="98"/>
      <c r="C259" s="98"/>
      <c r="D259" s="98"/>
      <c r="E259" s="272" t="s">
        <v>160</v>
      </c>
      <c r="F259" s="273"/>
      <c r="G259" s="159">
        <f>G257*(G254+G255)/4+(G256-0.5*G257)*2/3*(G254+G255)/2</f>
        <v>0</v>
      </c>
      <c r="H259" s="121" t="s">
        <v>15</v>
      </c>
      <c r="I259" s="59"/>
    </row>
    <row r="260" spans="1:9" ht="13.5" thickBot="1" x14ac:dyDescent="0.25">
      <c r="A260" s="59"/>
      <c r="B260" s="59"/>
      <c r="C260" s="59"/>
      <c r="D260" s="59"/>
      <c r="E260" s="59"/>
      <c r="F260" s="59"/>
      <c r="G260" s="59"/>
      <c r="H260" s="59"/>
      <c r="I260" s="59"/>
    </row>
    <row r="261" spans="1:9" ht="19.5" thickBot="1" x14ac:dyDescent="0.25">
      <c r="A261" s="59"/>
      <c r="B261" s="59"/>
      <c r="C261" s="59"/>
      <c r="D261" s="59"/>
      <c r="E261" s="139"/>
      <c r="F261" s="140" t="s">
        <v>162</v>
      </c>
      <c r="G261" s="141"/>
      <c r="H261" s="142"/>
      <c r="I261" s="59"/>
    </row>
    <row r="262" spans="1:9" ht="16.5" customHeight="1" thickBot="1" x14ac:dyDescent="0.3">
      <c r="A262" s="59"/>
      <c r="B262" s="59"/>
      <c r="C262" s="59"/>
      <c r="D262" s="59"/>
      <c r="E262" s="133" t="s">
        <v>163</v>
      </c>
      <c r="F262" s="134" t="s">
        <v>164</v>
      </c>
      <c r="G262" s="132"/>
      <c r="H262" s="135" t="s">
        <v>87</v>
      </c>
      <c r="I262" s="59"/>
    </row>
    <row r="263" spans="1:9" ht="16.5" customHeight="1" thickBot="1" x14ac:dyDescent="0.25">
      <c r="A263" s="98"/>
      <c r="B263" s="98"/>
      <c r="C263" s="98"/>
      <c r="D263" s="98"/>
      <c r="E263" s="136" t="s">
        <v>165</v>
      </c>
      <c r="F263" s="149"/>
      <c r="G263" s="149"/>
      <c r="H263" s="137" t="s">
        <v>18</v>
      </c>
      <c r="I263" s="59"/>
    </row>
    <row r="264" spans="1:9" ht="19.5" customHeight="1" x14ac:dyDescent="0.2">
      <c r="A264" s="98"/>
      <c r="B264" s="98"/>
      <c r="C264" s="98"/>
      <c r="D264" s="98"/>
      <c r="E264" s="94"/>
      <c r="F264" s="94"/>
      <c r="G264" s="94"/>
      <c r="H264" s="94"/>
      <c r="I264" s="59"/>
    </row>
    <row r="265" spans="1:9" ht="19.5" customHeight="1" x14ac:dyDescent="0.2">
      <c r="A265" s="98"/>
      <c r="B265" s="98"/>
      <c r="C265" s="98"/>
      <c r="D265" s="98"/>
      <c r="E265" s="94"/>
      <c r="F265" s="94"/>
      <c r="G265" s="94"/>
      <c r="H265" s="94"/>
      <c r="I265" s="59"/>
    </row>
    <row r="266" spans="1:9" ht="15.75" x14ac:dyDescent="0.2">
      <c r="A266" s="122"/>
      <c r="B266" s="122"/>
      <c r="C266" s="122"/>
      <c r="D266" s="98"/>
      <c r="E266" s="127"/>
      <c r="F266" s="126"/>
      <c r="G266" s="126"/>
      <c r="H266" s="126"/>
      <c r="I266" s="59"/>
    </row>
    <row r="267" spans="1:9" ht="15.75" x14ac:dyDescent="0.2">
      <c r="A267" s="127"/>
      <c r="B267" s="126"/>
      <c r="C267" s="126"/>
      <c r="D267" s="98"/>
      <c r="E267" s="126"/>
      <c r="F267" s="126"/>
      <c r="G267" s="126"/>
      <c r="H267" s="126"/>
      <c r="I267" s="59"/>
    </row>
    <row r="268" spans="1:9" ht="15.75" x14ac:dyDescent="0.2">
      <c r="A268" s="126"/>
      <c r="B268" s="126"/>
      <c r="C268" s="126"/>
      <c r="D268" s="98"/>
      <c r="E268" s="126"/>
      <c r="F268" s="126"/>
      <c r="G268" s="126"/>
      <c r="H268" s="126"/>
      <c r="I268" s="59"/>
    </row>
    <row r="269" spans="1:9" ht="15.75" x14ac:dyDescent="0.2">
      <c r="A269" s="126"/>
      <c r="B269" s="126"/>
      <c r="C269" s="126"/>
      <c r="D269" s="98"/>
      <c r="E269" s="126"/>
      <c r="F269" s="126"/>
      <c r="G269" s="126"/>
      <c r="H269" s="126"/>
      <c r="I269" s="59"/>
    </row>
    <row r="270" spans="1:9" ht="15.75" x14ac:dyDescent="0.2">
      <c r="A270" s="126"/>
      <c r="B270" s="126"/>
      <c r="C270" s="126"/>
      <c r="D270" s="98"/>
      <c r="E270" s="126"/>
      <c r="F270" s="126"/>
      <c r="G270" s="126"/>
      <c r="H270" s="126"/>
      <c r="I270" s="59"/>
    </row>
    <row r="271" spans="1:9" ht="15.75" x14ac:dyDescent="0.2">
      <c r="A271" s="126"/>
      <c r="B271" s="126"/>
      <c r="C271" s="126"/>
      <c r="D271" s="98"/>
      <c r="E271" s="126"/>
      <c r="F271" s="126"/>
      <c r="G271" s="126"/>
      <c r="H271" s="126"/>
      <c r="I271" s="59"/>
    </row>
    <row r="272" spans="1:9" ht="15.75" x14ac:dyDescent="0.2">
      <c r="A272" s="126"/>
      <c r="B272" s="126"/>
      <c r="C272" s="126"/>
      <c r="D272" s="98"/>
      <c r="E272" s="126"/>
      <c r="F272" s="126"/>
      <c r="G272" s="126"/>
      <c r="H272" s="126"/>
      <c r="I272" s="59"/>
    </row>
    <row r="273" spans="1:9" ht="15.75" x14ac:dyDescent="0.2">
      <c r="A273" s="126"/>
      <c r="B273" s="126"/>
      <c r="C273" s="126"/>
      <c r="D273" s="98"/>
      <c r="E273" s="126"/>
      <c r="F273" s="126"/>
      <c r="G273" s="126"/>
      <c r="H273" s="126"/>
      <c r="I273" s="59"/>
    </row>
    <row r="274" spans="1:9" ht="15.75" x14ac:dyDescent="0.2">
      <c r="A274" s="126"/>
      <c r="B274" s="126"/>
      <c r="C274" s="126"/>
      <c r="D274" s="98"/>
      <c r="E274" s="126"/>
      <c r="F274" s="126"/>
      <c r="G274" s="126"/>
      <c r="H274" s="126"/>
      <c r="I274" s="59"/>
    </row>
    <row r="275" spans="1:9" ht="15.75" x14ac:dyDescent="0.2">
      <c r="A275" s="126"/>
      <c r="B275" s="126"/>
      <c r="C275" s="126"/>
      <c r="D275" s="98"/>
      <c r="E275" s="126"/>
      <c r="F275" s="126"/>
      <c r="G275" s="126"/>
      <c r="H275" s="126"/>
      <c r="I275" s="59"/>
    </row>
    <row r="276" spans="1:9" ht="15.75" x14ac:dyDescent="0.2">
      <c r="A276" s="126"/>
      <c r="B276" s="205" t="s">
        <v>170</v>
      </c>
      <c r="F276" s="205" t="s">
        <v>193</v>
      </c>
      <c r="I276" s="59"/>
    </row>
    <row r="277" spans="1:9" ht="15.75" x14ac:dyDescent="0.2">
      <c r="A277" s="126"/>
      <c r="B277" s="205" t="s">
        <v>194</v>
      </c>
      <c r="F277" s="205" t="s">
        <v>192</v>
      </c>
      <c r="I277" s="59"/>
    </row>
    <row r="278" spans="1:9" ht="15.75" x14ac:dyDescent="0.2">
      <c r="A278" s="127" t="s">
        <v>111</v>
      </c>
      <c r="B278" s="126"/>
      <c r="C278" s="126"/>
      <c r="D278" s="126"/>
      <c r="E278" s="126"/>
      <c r="F278" s="126"/>
      <c r="G278" s="126"/>
      <c r="H278" s="126"/>
      <c r="I278" s="59"/>
    </row>
    <row r="279" spans="1:9" ht="15.75" x14ac:dyDescent="0.2">
      <c r="A279" s="126" t="s">
        <v>167</v>
      </c>
      <c r="B279" s="126"/>
      <c r="C279" s="126"/>
      <c r="D279" s="126"/>
      <c r="E279" s="126"/>
      <c r="F279" s="126"/>
      <c r="G279" s="126"/>
      <c r="H279" s="126"/>
      <c r="I279" s="59"/>
    </row>
    <row r="280" spans="1:9" ht="15.75" x14ac:dyDescent="0.2">
      <c r="A280" s="126"/>
      <c r="B280" s="126"/>
      <c r="C280" s="126"/>
      <c r="D280" s="126"/>
      <c r="E280" s="126"/>
      <c r="F280" s="98"/>
      <c r="G280" s="98"/>
      <c r="H280" s="98"/>
      <c r="I280" s="59"/>
    </row>
    <row r="281" spans="1:9" ht="15.75" x14ac:dyDescent="0.2">
      <c r="A281" s="126"/>
      <c r="B281" s="12" t="s">
        <v>129</v>
      </c>
      <c r="C281" s="146"/>
      <c r="D281" s="146">
        <f>D41</f>
        <v>0</v>
      </c>
      <c r="E281" s="204"/>
      <c r="F281" s="3"/>
      <c r="G281" s="3"/>
      <c r="H281" s="3"/>
      <c r="I281" s="59"/>
    </row>
    <row r="282" spans="1:9" ht="15.75" x14ac:dyDescent="0.2">
      <c r="A282" s="126"/>
      <c r="B282" s="12" t="s">
        <v>137</v>
      </c>
      <c r="C282" s="146"/>
      <c r="D282" s="6">
        <f>D42</f>
        <v>0</v>
      </c>
      <c r="E282" s="146"/>
      <c r="F282" s="3"/>
      <c r="G282" s="3"/>
      <c r="H282" s="3"/>
      <c r="I282" s="59"/>
    </row>
    <row r="283" spans="1:9" ht="15.75" x14ac:dyDescent="0.2">
      <c r="A283" s="126"/>
      <c r="B283" s="12" t="s">
        <v>130</v>
      </c>
      <c r="C283" s="146"/>
      <c r="D283" s="6"/>
      <c r="E283" s="146"/>
      <c r="F283" s="3"/>
      <c r="G283" s="3"/>
      <c r="H283" s="3"/>
      <c r="I283" s="59"/>
    </row>
    <row r="284" spans="1:9" ht="15.75" x14ac:dyDescent="0.2">
      <c r="A284" s="126"/>
      <c r="B284" s="6"/>
      <c r="C284" s="146"/>
      <c r="D284" s="146"/>
      <c r="E284" s="146"/>
      <c r="F284" s="3"/>
      <c r="G284" s="3"/>
      <c r="H284" s="3"/>
      <c r="I284" s="59"/>
    </row>
    <row r="285" spans="1:9" ht="15.75" x14ac:dyDescent="0.2">
      <c r="A285" s="126"/>
      <c r="B285" s="146"/>
      <c r="C285" s="146"/>
      <c r="D285" s="146"/>
      <c r="E285" s="146"/>
      <c r="F285" s="3"/>
      <c r="G285" s="3"/>
      <c r="H285" s="3"/>
      <c r="I285" s="59"/>
    </row>
    <row r="286" spans="1:9" ht="15.75" x14ac:dyDescent="0.2">
      <c r="A286" s="128" t="s">
        <v>29</v>
      </c>
      <c r="B286" s="12" t="s">
        <v>190</v>
      </c>
      <c r="C286" s="146"/>
      <c r="D286" s="146"/>
      <c r="E286" s="146"/>
      <c r="F286" s="3"/>
      <c r="G286" s="3"/>
      <c r="H286" s="3"/>
      <c r="I286" s="59"/>
    </row>
    <row r="287" spans="1:9" x14ac:dyDescent="0.2">
      <c r="A287" s="148"/>
      <c r="B287" s="147"/>
      <c r="C287" s="147"/>
      <c r="D287" s="147"/>
      <c r="E287" s="147"/>
      <c r="F287" s="20"/>
      <c r="G287" s="20" t="s">
        <v>195</v>
      </c>
      <c r="H287" s="20"/>
      <c r="I287" s="59"/>
    </row>
    <row r="288" spans="1:9" x14ac:dyDescent="0.2">
      <c r="B288" s="6"/>
      <c r="C288" s="6"/>
      <c r="D288" s="6"/>
      <c r="E288" s="6"/>
    </row>
  </sheetData>
  <sheetProtection password="D271" sheet="1" objects="1" scenarios="1" selectLockedCells="1"/>
  <mergeCells count="56">
    <mergeCell ref="E110:F110"/>
    <mergeCell ref="E112:F112"/>
    <mergeCell ref="E108:F108"/>
    <mergeCell ref="G66:H66"/>
    <mergeCell ref="E109:F109"/>
    <mergeCell ref="E107:F107"/>
    <mergeCell ref="E111:F111"/>
    <mergeCell ref="E106:F106"/>
    <mergeCell ref="G62:H62"/>
    <mergeCell ref="G63:H63"/>
    <mergeCell ref="G64:H64"/>
    <mergeCell ref="E124:F124"/>
    <mergeCell ref="E114:F114"/>
    <mergeCell ref="E259:F259"/>
    <mergeCell ref="E123:F123"/>
    <mergeCell ref="A242:H243"/>
    <mergeCell ref="B246:F246"/>
    <mergeCell ref="E221:F221"/>
    <mergeCell ref="A1:H2"/>
    <mergeCell ref="A49:H50"/>
    <mergeCell ref="A96:H97"/>
    <mergeCell ref="F161:G161"/>
    <mergeCell ref="G58:H58"/>
    <mergeCell ref="G60:H60"/>
    <mergeCell ref="G65:H65"/>
    <mergeCell ref="E118:F118"/>
    <mergeCell ref="E120:F120"/>
    <mergeCell ref="E121:F121"/>
    <mergeCell ref="E223:H223"/>
    <mergeCell ref="E224:H224"/>
    <mergeCell ref="B201:F201"/>
    <mergeCell ref="F157:G157"/>
    <mergeCell ref="D171:F171"/>
    <mergeCell ref="E174:H174"/>
    <mergeCell ref="A197:H198"/>
    <mergeCell ref="E175:H175"/>
    <mergeCell ref="E117:F117"/>
    <mergeCell ref="E173:H173"/>
    <mergeCell ref="E163:H163"/>
    <mergeCell ref="D167:F167"/>
    <mergeCell ref="D168:F168"/>
    <mergeCell ref="D169:F169"/>
    <mergeCell ref="D170:F170"/>
    <mergeCell ref="F156:G156"/>
    <mergeCell ref="E125:F125"/>
    <mergeCell ref="E119:F119"/>
    <mergeCell ref="B5:E5"/>
    <mergeCell ref="B53:F53"/>
    <mergeCell ref="B100:F100"/>
    <mergeCell ref="B152:F152"/>
    <mergeCell ref="E122:F122"/>
    <mergeCell ref="E113:F113"/>
    <mergeCell ref="E126:F126"/>
    <mergeCell ref="A148:H149"/>
    <mergeCell ref="E115:F115"/>
    <mergeCell ref="E116:F116"/>
  </mergeCells>
  <phoneticPr fontId="0" type="noConversion"/>
  <pageMargins left="0.37" right="0.31" top="0.74803149606299213" bottom="0.86614173228346458" header="0.51181102362204722" footer="0.51181102362204722"/>
  <pageSetup paperSize="9" scale="96" fitToHeight="7" orientation="portrait" horizontalDpi="4294967295" r:id="rId1"/>
  <headerFooter scaleWithDoc="0" alignWithMargins="0">
    <oddFooter>&amp;LDate 31 January 2012&amp;CVersion 2&amp;R&amp;P of 6</oddFooter>
    <evenFooter>&amp;LDate 18 September 2009&amp;CVersion 1.8</evenFooter>
  </headerFooter>
  <rowBreaks count="5" manualBreakCount="5">
    <brk id="47" max="8" man="1"/>
    <brk id="95" max="8" man="1"/>
    <brk id="148" max="8" man="1"/>
    <brk id="196" max="8" man="1"/>
    <brk id="241" max="8" man="1"/>
  </rowBreaks>
  <ignoredErrors>
    <ignoredError sqref="G2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F16 measurers form</vt:lpstr>
      <vt:lpstr>'F16 measurers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c806078</dc:creator>
  <cp:lastModifiedBy>kathvand</cp:lastModifiedBy>
  <cp:lastPrinted>2012-04-27T08:13:04Z</cp:lastPrinted>
  <dcterms:created xsi:type="dcterms:W3CDTF">2001-12-23T23:01:09Z</dcterms:created>
  <dcterms:modified xsi:type="dcterms:W3CDTF">2015-05-27T07:50:37Z</dcterms:modified>
</cp:coreProperties>
</file>